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hac.age\Ficheros\SGT\SGCIEF\2.- PUBLICACIONES\Planes\Planes Presupuestarios\2021\"/>
    </mc:Choice>
  </mc:AlternateContent>
  <bookViews>
    <workbookView xWindow="0" yWindow="0" windowWidth="20490" windowHeight="7020" tabRatio="1000"/>
  </bookViews>
  <sheets>
    <sheet name="Indice" sheetId="132" r:id="rId1"/>
    <sheet name="Metodología" sheetId="92" r:id="rId2"/>
    <sheet name="1- Cuantías a excluir gasto " sheetId="106" r:id="rId3"/>
    <sheet name="2- Garantías" sheetId="127" r:id="rId4"/>
    <sheet name="3a- Educación-sanidad-empleo" sheetId="119" r:id="rId5"/>
    <sheet name="3b- Funciones COFOG" sheetId="120" r:id="rId6"/>
    <sheet name="4-Medidas Hacienda ex-post" sheetId="131" r:id="rId7"/>
    <sheet name="5- Medidas Estado y SS" sheetId="108" r:id="rId8"/>
    <sheet name="6- CCAA " sheetId="110" r:id="rId9"/>
    <sheet name="7- EELL " sheetId="130" r:id="rId10"/>
    <sheet name="A.8 Todas" sheetId="121" r:id="rId11"/>
    <sheet name="A.9.1 Todas" sheetId="122" r:id="rId12"/>
    <sheet name="A9.2 Central" sheetId="123" r:id="rId13"/>
    <sheet name="A9.3 CCAA" sheetId="124" r:id="rId14"/>
    <sheet name="A9.4 CCLL" sheetId="125" r:id="rId15"/>
    <sheet name="A9.5 SS" sheetId="1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7">'[1]Cap. - 3'!#REF!</definedName>
    <definedName name="\A" localSheetId="8">'[2]Cap. - 3'!#REF!</definedName>
    <definedName name="\A" localSheetId="9">'[1]Cap. - 3'!#REF!</definedName>
    <definedName name="\A" localSheetId="0">'[1]Cap. - 3'!#REF!</definedName>
    <definedName name="\A" localSheetId="1">'[1]Cap. - 3'!#REF!</definedName>
    <definedName name="\A">'[1]Cap. - 3'!#REF!</definedName>
    <definedName name="\B" localSheetId="2">'[1]Cap. - 3'!#REF!</definedName>
    <definedName name="\B" localSheetId="3">'[1]Cap. - 3'!#REF!</definedName>
    <definedName name="\B" localSheetId="4">'[1]Cap. - 3'!#REF!</definedName>
    <definedName name="\B" localSheetId="5">'[1]Cap. - 3'!#REF!</definedName>
    <definedName name="\B" localSheetId="6">'[1]Cap. - 3'!#REF!</definedName>
    <definedName name="\B" localSheetId="7">'[1]Cap. - 3'!#REF!</definedName>
    <definedName name="\B" localSheetId="8">'[2]Cap. - 3'!#REF!</definedName>
    <definedName name="\B" localSheetId="9">'[1]Cap. - 3'!#REF!</definedName>
    <definedName name="\B" localSheetId="0">'[1]Cap. - 3'!#REF!</definedName>
    <definedName name="\B">'[1]Cap. - 3'!#REF!</definedName>
    <definedName name="\C" localSheetId="2">'[1]Cap. - 3'!#REF!</definedName>
    <definedName name="\C" localSheetId="3">'[1]Cap. - 3'!#REF!</definedName>
    <definedName name="\C" localSheetId="4">'[1]Cap. - 3'!#REF!</definedName>
    <definedName name="\C" localSheetId="5">'[1]Cap. - 3'!#REF!</definedName>
    <definedName name="\C" localSheetId="6">'[1]Cap. - 3'!#REF!</definedName>
    <definedName name="\C" localSheetId="7">'[1]Cap. - 3'!#REF!</definedName>
    <definedName name="\C" localSheetId="8">'[2]Cap. - 3'!#REF!</definedName>
    <definedName name="\C" localSheetId="9">'[1]Cap. - 3'!#REF!</definedName>
    <definedName name="\C" localSheetId="0">'[1]Cap. - 3'!#REF!</definedName>
    <definedName name="\C">'[1]Cap. - 3'!#REF!</definedName>
    <definedName name="\D" localSheetId="2">'[1]Cap- 1 '!#REF!</definedName>
    <definedName name="\D" localSheetId="3">'[1]Cap- 1 '!#REF!</definedName>
    <definedName name="\D" localSheetId="4">'[1]Cap- 1 '!#REF!</definedName>
    <definedName name="\D" localSheetId="5">'[1]Cap- 1 '!#REF!</definedName>
    <definedName name="\D" localSheetId="6">'[1]Cap- 1 '!#REF!</definedName>
    <definedName name="\D" localSheetId="7">'[1]Cap- 1 '!#REF!</definedName>
    <definedName name="\D" localSheetId="8">'[2]Cap- 1 '!#REF!</definedName>
    <definedName name="\D" localSheetId="9">'[1]Cap- 1 '!#REF!</definedName>
    <definedName name="\D" localSheetId="0">'[1]Cap- 1 '!#REF!</definedName>
    <definedName name="\D">'[1]Cap- 1 '!#REF!</definedName>
    <definedName name="\E" localSheetId="2">'[1]Cap- 1 '!#REF!</definedName>
    <definedName name="\E" localSheetId="3">'[1]Cap- 1 '!#REF!</definedName>
    <definedName name="\E" localSheetId="6">'[1]Cap- 1 '!#REF!</definedName>
    <definedName name="\E" localSheetId="7">'[1]Cap- 1 '!#REF!</definedName>
    <definedName name="\E" localSheetId="8">'[2]Cap- 1 '!#REF!</definedName>
    <definedName name="\E" localSheetId="9">'[1]Cap- 1 '!#REF!</definedName>
    <definedName name="\E" localSheetId="0">'[1]Cap- 1 '!#REF!</definedName>
    <definedName name="\E">'[1]Cap- 1 '!#REF!</definedName>
    <definedName name="\F" localSheetId="2">'[1]Cap- 1 '!#REF!</definedName>
    <definedName name="\F" localSheetId="3">'[1]Cap- 1 '!#REF!</definedName>
    <definedName name="\F" localSheetId="6">'[1]Cap- 1 '!#REF!</definedName>
    <definedName name="\F" localSheetId="7">'[1]Cap- 1 '!#REF!</definedName>
    <definedName name="\F" localSheetId="8">'[2]Cap- 1 '!#REF!</definedName>
    <definedName name="\F" localSheetId="9">'[1]Cap- 1 '!#REF!</definedName>
    <definedName name="\F" localSheetId="0">'[1]Cap- 1 '!#REF!</definedName>
    <definedName name="\F">'[1]Cap- 1 '!#REF!</definedName>
    <definedName name="\I">#REF!</definedName>
    <definedName name="\I2">#REF!</definedName>
    <definedName name="\K" localSheetId="2">'[1]Cap- 1 '!#REF!</definedName>
    <definedName name="\K" localSheetId="3">'[1]Cap- 1 '!#REF!</definedName>
    <definedName name="\K" localSheetId="6">'[1]Cap- 1 '!#REF!</definedName>
    <definedName name="\K" localSheetId="7">'[1]Cap- 1 '!#REF!</definedName>
    <definedName name="\K" localSheetId="8">'[2]Cap- 1 '!#REF!</definedName>
    <definedName name="\K" localSheetId="9">'[1]Cap- 1 '!#REF!</definedName>
    <definedName name="\K" localSheetId="0">'[1]Cap- 1 '!#REF!</definedName>
    <definedName name="\K">'[1]Cap- 1 '!#REF!</definedName>
    <definedName name="\L" localSheetId="2">'[1]Cap- 1 '!#REF!</definedName>
    <definedName name="\L" localSheetId="3">'[1]Cap- 1 '!#REF!</definedName>
    <definedName name="\L" localSheetId="6">'[1]Cap- 1 '!#REF!</definedName>
    <definedName name="\L" localSheetId="7">'[1]Cap- 1 '!#REF!</definedName>
    <definedName name="\L" localSheetId="8">'[2]Cap- 1 '!#REF!</definedName>
    <definedName name="\L" localSheetId="9">'[1]Cap- 1 '!#REF!</definedName>
    <definedName name="\L" localSheetId="0">'[1]Cap- 1 '!#REF!</definedName>
    <definedName name="\L">'[1]Cap- 1 '!#REF!</definedName>
    <definedName name="\P">#REF!</definedName>
    <definedName name="\Z" localSheetId="2">'[1]Cap. - 3'!#REF!</definedName>
    <definedName name="\Z" localSheetId="3">'[1]Cap. - 3'!#REF!</definedName>
    <definedName name="\Z" localSheetId="6">'[1]Cap. - 3'!#REF!</definedName>
    <definedName name="\Z" localSheetId="7">'[1]Cap. - 3'!#REF!</definedName>
    <definedName name="\Z" localSheetId="8">'[2]Cap. - 3'!#REF!</definedName>
    <definedName name="\Z" localSheetId="9">'[1]Cap. - 3'!#REF!</definedName>
    <definedName name="\Z" localSheetId="0">'[1]Cap. - 3'!#REF!</definedName>
    <definedName name="\Z">'[1]Cap. - 3'!#REF!</definedName>
    <definedName name="__123Graph_A">#REF!</definedName>
    <definedName name="__123Graph_ABERLGRAP">'[3]Time series'!#REF!</definedName>
    <definedName name="__123Graph_ABKSRESRV">[4]BOG!#REF!</definedName>
    <definedName name="__123Graph_ACATCH1">'[3]Time series'!#REF!</definedName>
    <definedName name="__123Graph_AChart1">'[5]2'!#REF!</definedName>
    <definedName name="__123Graph_AChart2">'[5]2'!#REF!</definedName>
    <definedName name="__123Graph_AChart3">'[5]2'!#REF!</definedName>
    <definedName name="__123Graph_ACONVERG1">'[3]Time series'!#REF!</definedName>
    <definedName name="__123Graph_ACurrent">[6]CPIINDEX!$O$263:$O$310</definedName>
    <definedName name="__123Graph_AECTOT">#REF!</definedName>
    <definedName name="__123Graph_AERDOLLAR">'[7]ex rate'!$F$30:$AM$30</definedName>
    <definedName name="__123Graph_AERRUBLE">'[7]ex rate'!$F$31:$AM$31</definedName>
    <definedName name="__123Graph_AGRAPH2">'[3]Time series'!#REF!</definedName>
    <definedName name="__123Graph_AGRAPH41">'[3]Time series'!#REF!</definedName>
    <definedName name="__123Graph_AGRAPH42">'[3]Time series'!#REF!</definedName>
    <definedName name="__123Graph_AGRAPH44">'[3]Time series'!#REF!</definedName>
    <definedName name="__123Graph_AIBRD_LEND">[8]WB!$Q$13:$AK$13</definedName>
    <definedName name="__123Graph_AIMPORTS">'[9]CA input'!#REF!</definedName>
    <definedName name="__123Graph_AMONEY">'[10]MonSurv-BC'!#REF!</definedName>
    <definedName name="__123Graph_APERIB">'[3]Time series'!#REF!</definedName>
    <definedName name="__123Graph_APIPELINE">[8]BoP!$U$359:$AQ$359</definedName>
    <definedName name="__123Graph_APRINCIPAL" localSheetId="2" hidden="1">[11]FOMENTO!#REF!</definedName>
    <definedName name="__123Graph_APRINCIPAL" localSheetId="3" hidden="1">[11]FOMENTO!#REF!</definedName>
    <definedName name="__123Graph_APRINCIPAL" localSheetId="6" hidden="1">[12]FOMENTO!#REF!</definedName>
    <definedName name="__123Graph_APRINCIPAL" localSheetId="7" hidden="1">[11]FOMENTO!#REF!</definedName>
    <definedName name="__123Graph_APRINCIPAL" localSheetId="8" hidden="1">[11]FOMENTO!#REF!</definedName>
    <definedName name="__123Graph_APRINCIPAL" localSheetId="9" hidden="1">[11]FOMENTO!#REF!</definedName>
    <definedName name="__123Graph_APRINCIPAL" localSheetId="0" hidden="1">[12]FOMENTO!#REF!</definedName>
    <definedName name="__123Graph_APRINCIPAL" localSheetId="1" hidden="1">[12]FOMENTO!#REF!</definedName>
    <definedName name="__123Graph_APRINCIPAL" hidden="1">[11]FOMENTO!#REF!</definedName>
    <definedName name="__123Graph_APRODABSC">'[3]Time series'!#REF!</definedName>
    <definedName name="__123Graph_APRODABSD">'[3]Time series'!#REF!</definedName>
    <definedName name="__123Graph_APRODTRE2">'[3]Time series'!#REF!</definedName>
    <definedName name="__123Graph_APRODTRE3">'[3]Time series'!#REF!</definedName>
    <definedName name="__123Graph_APRODTRE4">'[3]Time series'!#REF!</definedName>
    <definedName name="__123Graph_APRODTREND">'[3]Time series'!#REF!</definedName>
    <definedName name="__123Graph_AREALRATE">'[7]ex rate'!$F$36:$AU$36</definedName>
    <definedName name="__123Graph_AREER">[8]ER!#REF!</definedName>
    <definedName name="__123Graph_ARESERVES">[4]BOG!#REF!</definedName>
    <definedName name="__123Graph_ARUBRATE">'[7]ex rate'!$K$37:$AN$37</definedName>
    <definedName name="__123Graph_ASEASON_CASH">'[10]MonSurv-BC'!#REF!</definedName>
    <definedName name="__123Graph_ASEASON_MONEY">'[10]MonSurv-BC'!#REF!</definedName>
    <definedName name="__123Graph_ASEASON_SIGHT">'[10]MonSurv-BC'!#REF!</definedName>
    <definedName name="__123Graph_ASEASON_TIME">'[10]MonSurv-BC'!#REF!</definedName>
    <definedName name="__123Graph_ATRADECPI">[13]CPI!#REF!</definedName>
    <definedName name="__123Graph_AUSRATE">'[7]ex rate'!$K$36:$AN$36</definedName>
    <definedName name="__123Graph_AUTRECHT">'[3]Time series'!#REF!</definedName>
    <definedName name="__123Graph_AWEEKLY">#REF!</definedName>
    <definedName name="__123Graph_B">'[14]Table 5'!$C$11:$C$11</definedName>
    <definedName name="__123Graph_BBERLGRAP">'[3]Time series'!#REF!</definedName>
    <definedName name="__123Graph_BBKSRESRV">[4]BOG!#REF!</definedName>
    <definedName name="__123Graph_BCATCH1">'[3]Time series'!#REF!</definedName>
    <definedName name="__123Graph_BChart1">'[5]2'!#REF!</definedName>
    <definedName name="__123Graph_BChart2">'[5]2'!#REF!</definedName>
    <definedName name="__123Graph_BChart3">'[5]2'!#REF!</definedName>
    <definedName name="__123Graph_BCONVERG1">'[3]Time series'!#REF!</definedName>
    <definedName name="__123Graph_BCurrent">[15]G!#REF!</definedName>
    <definedName name="__123Graph_BECTOT">#REF!</definedName>
    <definedName name="__123Graph_BERDOLLAR">'[7]ex rate'!$F$36:$AM$36</definedName>
    <definedName name="__123Graph_BERRUBLE">'[7]ex rate'!$F$37:$AM$37</definedName>
    <definedName name="__123Graph_BGRAPH2">'[3]Time series'!#REF!</definedName>
    <definedName name="__123Graph_BGRAPH41">'[3]Time series'!#REF!</definedName>
    <definedName name="__123Graph_BIBRD_LEND">[8]WB!$Q$61:$AK$61</definedName>
    <definedName name="__123Graph_BIMPORTS">'[9]CA input'!#REF!</definedName>
    <definedName name="__123Graph_BMONEY">'[10]MonSurv-BC'!#REF!</definedName>
    <definedName name="__123Graph_BPERIB">'[3]Time series'!#REF!</definedName>
    <definedName name="__123Graph_BPIPELINE">[8]BoP!$U$358:$AQ$358</definedName>
    <definedName name="__123Graph_BPRINCIPAL" localSheetId="2" hidden="1">[11]FOMENTO!#REF!</definedName>
    <definedName name="__123Graph_BPRINCIPAL" localSheetId="3" hidden="1">[11]FOMENTO!#REF!</definedName>
    <definedName name="__123Graph_BPRINCIPAL" localSheetId="6" hidden="1">[12]FOMENTO!#REF!</definedName>
    <definedName name="__123Graph_BPRINCIPAL" localSheetId="7" hidden="1">[11]FOMENTO!#REF!</definedName>
    <definedName name="__123Graph_BPRINCIPAL" localSheetId="8" hidden="1">[11]FOMENTO!#REF!</definedName>
    <definedName name="__123Graph_BPRINCIPAL" localSheetId="9" hidden="1">[11]FOMENTO!#REF!</definedName>
    <definedName name="__123Graph_BPRINCIPAL" localSheetId="0" hidden="1">[12]FOMENTO!#REF!</definedName>
    <definedName name="__123Graph_BPRINCIPAL" localSheetId="1" hidden="1">[12]FOMENTO!#REF!</definedName>
    <definedName name="__123Graph_BPRINCIPAL" hidden="1">[11]FOMENTO!#REF!</definedName>
    <definedName name="__123Graph_BPRODABSC">'[3]Time series'!#REF!</definedName>
    <definedName name="__123Graph_BPRODABSD">'[3]Time series'!#REF!</definedName>
    <definedName name="__123Graph_BREALRATE">'[7]ex rate'!$F$37:$AU$37</definedName>
    <definedName name="__123Graph_BREER">[8]ER!#REF!</definedName>
    <definedName name="__123Graph_BRESERVES">[4]BOG!#REF!</definedName>
    <definedName name="__123Graph_BRUBRATE">'[7]ex rate'!$K$31:$AN$31</definedName>
    <definedName name="__123Graph_BSEASON_CASH">'[10]MonSurv-BC'!#REF!</definedName>
    <definedName name="__123Graph_BSEASON_MONEY">'[10]MonSurv-BC'!#REF!</definedName>
    <definedName name="__123Graph_BSEASON_TIME">'[10]MonSurv-BC'!#REF!</definedName>
    <definedName name="__123Graph_BTRADECPI">[13]CPI!#REF!</definedName>
    <definedName name="__123Graph_BUSRATE">'[7]ex rate'!$K$30:$AN$30</definedName>
    <definedName name="__123Graph_C">#REF!</definedName>
    <definedName name="__123Graph_CBERLGRAP">'[3]Time series'!#REF!</definedName>
    <definedName name="__123Graph_CBKSRESRV">[4]BOG!#REF!</definedName>
    <definedName name="__123Graph_CCATCH1">'[3]Time series'!#REF!</definedName>
    <definedName name="__123Graph_CChart1">'[5]2'!#REF!</definedName>
    <definedName name="__123Graph_CChart2">'[5]2'!#REF!</definedName>
    <definedName name="__123Graph_CChart3">'[5]2'!#REF!</definedName>
    <definedName name="__123Graph_CCONVERG1">#REF!</definedName>
    <definedName name="__123Graph_CCURRENT">'[16]Dep fonct'!#REF!</definedName>
    <definedName name="__123Graph_CECTOT">#REF!</definedName>
    <definedName name="__123Graph_CGRAPH41">'[3]Time series'!#REF!</definedName>
    <definedName name="__123Graph_CGRAPH44">'[3]Time series'!#REF!</definedName>
    <definedName name="__123Graph_CIMPORTS">#REF!</definedName>
    <definedName name="__123Graph_CMONEY">'[10]MonSurv-BC'!#REF!</definedName>
    <definedName name="__123Graph_CPERIA">'[3]Time series'!#REF!</definedName>
    <definedName name="__123Graph_CPERIB">'[3]Time series'!#REF!</definedName>
    <definedName name="__123Graph_CPRODABSC">'[3]Time series'!#REF!</definedName>
    <definedName name="__123Graph_CPRODTRE2">'[3]Time series'!#REF!</definedName>
    <definedName name="__123Graph_CPRODTREND">'[3]Time series'!#REF!</definedName>
    <definedName name="__123Graph_CREER">[8]ER!#REF!</definedName>
    <definedName name="__123Graph_CRESERVES">[4]BOG!#REF!</definedName>
    <definedName name="__123Graph_CSEASON_CASH">'[10]MonSurv-BC'!#REF!</definedName>
    <definedName name="__123Graph_CSEASON_MONEY">'[10]MonSurv-BC'!#REF!</definedName>
    <definedName name="__123Graph_CSEASON_SIGHT">'[10]MonSurv-BC'!#REF!</definedName>
    <definedName name="__123Graph_CSEASON_TIME">'[10]MonSurv-BC'!#REF!</definedName>
    <definedName name="__123Graph_CUTRECHT">'[3]Time series'!#REF!</definedName>
    <definedName name="__123Graph_D">#REF!</definedName>
    <definedName name="__123Graph_DBERLGRAP">'[3]Time series'!#REF!</definedName>
    <definedName name="__123Graph_DCATCH1">'[3]Time series'!#REF!</definedName>
    <definedName name="__123Graph_DChart1">'[5]2'!#REF!</definedName>
    <definedName name="__123Graph_DChart2">'[5]2'!#REF!</definedName>
    <definedName name="__123Graph_DChart3">'[5]2'!#REF!</definedName>
    <definedName name="__123Graph_DCONVERG1">'[3]Time series'!#REF!</definedName>
    <definedName name="__123Graph_DCPI">[13]CPI!#REF!</definedName>
    <definedName name="__123Graph_DCURRENT">'[16]Dep fonct'!#REF!</definedName>
    <definedName name="__123Graph_DECTOT">#REF!</definedName>
    <definedName name="__123Graph_DGRAPH41">'[3]Time series'!#REF!</definedName>
    <definedName name="__123Graph_DPERIA">'[3]Time series'!#REF!</definedName>
    <definedName name="__123Graph_DPERIB">'[3]Time series'!#REF!</definedName>
    <definedName name="__123Graph_DPRODABSC">'[3]Time series'!#REF!</definedName>
    <definedName name="__123Graph_DSEASON_MONEY">'[10]MonSurv-BC'!#REF!</definedName>
    <definedName name="__123Graph_DSEASON_SIGHT">'[10]MonSurv-BC'!#REF!</definedName>
    <definedName name="__123Graph_DSEASON_TIME">'[10]MonSurv-BC'!#REF!</definedName>
    <definedName name="__123Graph_DTRADECPI">[13]CPI!#REF!</definedName>
    <definedName name="__123Graph_DUTRECHT">'[3]Time series'!#REF!</definedName>
    <definedName name="__123Graph_E">#REF!</definedName>
    <definedName name="__123Graph_EBERLGRAP">'[3]Time series'!#REF!</definedName>
    <definedName name="__123Graph_ECATCH1">#REF!</definedName>
    <definedName name="__123Graph_EChart1">'[5]2'!#REF!</definedName>
    <definedName name="__123Graph_EChart2">'[5]2'!#REF!</definedName>
    <definedName name="__123Graph_EChart3">'[5]2'!#REF!</definedName>
    <definedName name="__123Graph_ECONVERG1">'[3]Time series'!#REF!</definedName>
    <definedName name="__123Graph_ECURRENT">'[16]Dep fonct'!#REF!</definedName>
    <definedName name="__123Graph_EECTOT">#REF!</definedName>
    <definedName name="__123Graph_EGRAPH41">'[3]Time series'!#REF!</definedName>
    <definedName name="__123Graph_EPERIA">'[3]Time series'!#REF!</definedName>
    <definedName name="__123Graph_EPRODABSC">'[3]Time series'!#REF!</definedName>
    <definedName name="__123Graph_ESEASON_CASH">'[10]MonSurv-BC'!#REF!</definedName>
    <definedName name="__123Graph_ESEASON_MONEY">'[10]MonSurv-BC'!#REF!</definedName>
    <definedName name="__123Graph_ESEASON_TIME">'[10]MonSurv-BC'!#REF!</definedName>
    <definedName name="__123Graph_F">'[17]Table SR'!#REF!</definedName>
    <definedName name="__123Graph_FBERLGRAP">'[3]Time series'!#REF!</definedName>
    <definedName name="__123Graph_FChart1">'[5]2'!#REF!</definedName>
    <definedName name="__123Graph_FChart2">'[5]2'!#REF!</definedName>
    <definedName name="__123Graph_FChart3">'[5]2'!#REF!</definedName>
    <definedName name="__123Graph_FCurrent">'[5]2'!#REF!</definedName>
    <definedName name="__123Graph_FGRAPH41">'[3]Time series'!#REF!</definedName>
    <definedName name="__123Graph_FPRODABSC">'[3]Time series'!#REF!</definedName>
    <definedName name="__123Graph_X">#REF!</definedName>
    <definedName name="__123Graph_XBKSRESRV">[4]BOG!#REF!</definedName>
    <definedName name="__123Graph_XChart1">'[18]Summary BOP'!#REF!</definedName>
    <definedName name="__123Graph_XCREDIT">'[10]MonSurv-BC'!#REF!</definedName>
    <definedName name="__123Graph_XCurrent">[6]CPIINDEX!$B$263:$B$310</definedName>
    <definedName name="__123Graph_XECTOT">#REF!</definedName>
    <definedName name="__123Graph_XERDOLLAR">'[7]ex rate'!$F$15:$AM$15</definedName>
    <definedName name="__123Graph_XERRUBLE">'[7]ex rate'!$F$15:$AM$15</definedName>
    <definedName name="__123Graph_XIBRD_LEND">[8]WB!$Q$9:$AK$9</definedName>
    <definedName name="__123Graph_XIMPORTS">'[9]CA input'!#REF!</definedName>
    <definedName name="__123Graph_XRUBRATE">'[7]ex rate'!$K$15:$AN$15</definedName>
    <definedName name="__123Graph_XUSRATE">'[7]ex rate'!$K$15:$AN$15</definedName>
    <definedName name="__dde">'[19]Time series'!#REF!</definedName>
    <definedName name="_1___123Graph_AChart_1A">[6]CPIINDEX!$O$263:$O$310</definedName>
    <definedName name="_10___123Graph_XChart_3A">[6]CPIINDEX!$B$203:$B$310</definedName>
    <definedName name="_103__123Graph_BSEIGNOR">[20]seignior!#REF!</definedName>
    <definedName name="_104__123Graph_BWB_ADJ_PRJ">[8]WB!$Q$257:$AK$257</definedName>
    <definedName name="_105__123Graph_CMIMPMA_0">#REF!</definedName>
    <definedName name="_11___123Graph_XChart_4A">[6]CPIINDEX!$B$239:$B$298</definedName>
    <definedName name="_11_0ju">#REF!</definedName>
    <definedName name="_116__123Graph_DGROWTH_CPI">[21]Data!#REF!</definedName>
    <definedName name="_117__123Graph_DMIMPMA_1">#REF!</definedName>
    <definedName name="_118__123Graph_EMIMPMA_0">#REF!</definedName>
    <definedName name="_119__123Graph_EMIMPMA_1">#REF!</definedName>
    <definedName name="_120__123Graph_FMIMPMA_0">#REF!</definedName>
    <definedName name="_121__123Graph_XCHART_2">[22]IPC1988!$A$176:$A$182</definedName>
    <definedName name="_122__123Graph_XMIMPMA_0">#REF!</definedName>
    <definedName name="_123__123Graph_XR_BMONEY">#REF!</definedName>
    <definedName name="_123Graph_A1">#REF!</definedName>
    <definedName name="_123graph_b">[23]A!#REF!</definedName>
    <definedName name="_12no">'[16]Dep fonct'!#REF!</definedName>
    <definedName name="_134__123Graph_XREALEX_WAGE">[24]PRIVATE!#REF!</definedName>
    <definedName name="_165_0ju">#REF!</definedName>
    <definedName name="_2___123Graph_AChart_2A">[6]CPIINDEX!$K$203:$K$304</definedName>
    <definedName name="_2__123Graph_ACHART_8">#REF!</definedName>
    <definedName name="_23Macros_Import_.qbop">[25]!'[Macros Import].qbop'</definedName>
    <definedName name="_24__123Graph_ACHART_1">[22]IPC1988!$C$176:$C$182</definedName>
    <definedName name="_25__123Graph_ACHART_2">[22]IPC1988!$B$176:$B$182</definedName>
    <definedName name="_3___123Graph_AChart_3A">[6]CPIINDEX!$O$203:$O$304</definedName>
    <definedName name="_3__123Graph_AGROWTH_CPI">[26]Data!#REF!</definedName>
    <definedName name="_3__123Graph_BCHART_8">#REF!</definedName>
    <definedName name="_37__123Graph_ACPI_ER_LOG">[27]ER!#REF!</definedName>
    <definedName name="_4___123Graph_AChart_4A">[6]CPIINDEX!$O$239:$O$298</definedName>
    <definedName name="_4__123Graph_CCHART_8">#REF!</definedName>
    <definedName name="_48__123Graph_AGROWTH_CPI">[21]Data!#REF!</definedName>
    <definedName name="_49__123Graph_AIBA_IBRD">[8]WB!$Q$62:$AK$62</definedName>
    <definedName name="_5___123Graph_BChart_1A">[6]CPIINDEX!$S$263:$S$310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[6]CPIINDEX!#REF!</definedName>
    <definedName name="_6__123Graph_DGROWTH_CPI">[26]Data!#REF!</definedName>
    <definedName name="_6__123Graph_XCHART_8">#REF!</definedName>
    <definedName name="_64__123Graph_ASEIGNOR">[20]seignior!#REF!</definedName>
    <definedName name="_65__123Graph_AWB_ADJ_PRJ">[8]WB!$Q$255:$AK$255</definedName>
    <definedName name="_66__123Graph_BCHART_1">[22]IPC1988!$E$176:$E$182</definedName>
    <definedName name="_67__123Graph_BCHART_2">[22]IPC1988!$D$176:$D$182</definedName>
    <definedName name="_7___123Graph_BChart_4A">[6]CPIINDEX!#REF!</definedName>
    <definedName name="_7__123Graph_XREALEX_WAGE">[28]PRIVATE!#REF!</definedName>
    <definedName name="_79__123Graph_BCPI_ER_LOG">[27]ER!#REF!</definedName>
    <definedName name="_8___123Graph_XChart_1A">[6]CPIINDEX!$B$263:$B$310</definedName>
    <definedName name="_9___123Graph_XChart_2A">[6]CPIINDEX!$B$203:$B$310</definedName>
    <definedName name="_90__123Graph_BIBA_IBRD">[27]WB!#REF!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[29]A!$A$43:$A$598</definedName>
    <definedName name="_FILLL">[30]Fund_Credit!#REF!</definedName>
    <definedName name="_filterd">[31]C!$P$428:$T$428</definedName>
    <definedName name="_xlnm._FilterDatabase">[32]C!$P$428:$T$428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2">#REF!</definedName>
    <definedName name="_PGE2011" localSheetId="3">#REF!</definedName>
    <definedName name="_PGE2011" localSheetId="4">#REF!</definedName>
    <definedName name="_PGE2011" localSheetId="5">#REF!</definedName>
    <definedName name="_PGE2011" localSheetId="6">#REF!</definedName>
    <definedName name="_PGE2011" localSheetId="7">#REF!</definedName>
    <definedName name="_PGE2011" localSheetId="8">#REF!</definedName>
    <definedName name="_PGE2011" localSheetId="9">#REF!</definedName>
    <definedName name="_PGE2011" localSheetId="0">#REF!</definedName>
    <definedName name="_PGE2011" localSheetId="1">#REF!</definedName>
    <definedName name="_PGE2011">#REF!</definedName>
    <definedName name="_Regression_Int">1</definedName>
    <definedName name="_Regression_Out" localSheetId="2" hidden="1">[33]Hoja1!#REF!</definedName>
    <definedName name="_Regression_Out" localSheetId="3" hidden="1">[33]Hoja1!#REF!</definedName>
    <definedName name="_Regression_Out" localSheetId="4" hidden="1">[34]Hoja1!#REF!</definedName>
    <definedName name="_Regression_Out" localSheetId="5" hidden="1">[34]Hoja1!#REF!</definedName>
    <definedName name="_Regression_Out" localSheetId="6" hidden="1">[34]Hoja1!#REF!</definedName>
    <definedName name="_Regression_Out" localSheetId="7" hidden="1">[33]Hoja1!#REF!</definedName>
    <definedName name="_Regression_Out" localSheetId="8" hidden="1">[33]Hoja1!#REF!</definedName>
    <definedName name="_Regression_Out" localSheetId="9" hidden="1">[33]Hoja1!#REF!</definedName>
    <definedName name="_Regression_Out" localSheetId="0" hidden="1">[34]Hoja1!#REF!</definedName>
    <definedName name="_Regression_Out" localSheetId="1" hidden="1">[34]Hoja1!#REF!</definedName>
    <definedName name="_Regression_Out" hidden="1">[33]Hoja1!#REF!</definedName>
    <definedName name="_Regression_X">#REF!</definedName>
    <definedName name="_Regression_Y">#REF!</definedName>
    <definedName name="_SIM2" localSheetId="2">[35]PENSION!#REF!</definedName>
    <definedName name="_SIM2" localSheetId="3">[35]PENSION!#REF!</definedName>
    <definedName name="_SIM2" localSheetId="6">[35]PENSION!#REF!</definedName>
    <definedName name="_SIM2" localSheetId="7">[35]PENSION!#REF!</definedName>
    <definedName name="_SIM2" localSheetId="8">[35]PENSION!#REF!</definedName>
    <definedName name="_SIM2" localSheetId="9">[35]PENSION!#REF!</definedName>
    <definedName name="_SIM2" localSheetId="0">[35]PENSION!#REF!</definedName>
    <definedName name="_SIM2" localSheetId="1">[35]PENSION!#REF!</definedName>
    <definedName name="_SIM2">[35]PENSION!#REF!</definedName>
    <definedName name="_Sort">#REF!</definedName>
    <definedName name="_SRT11">{"Minpmon",#N/A,FALSE,"Monthinput"}</definedName>
    <definedName name="_TCI1" localSheetId="2">[35]PENSION!#REF!</definedName>
    <definedName name="_TCI1" localSheetId="3">[35]PENSION!#REF!</definedName>
    <definedName name="_TCI1" localSheetId="6">[35]PENSION!#REF!</definedName>
    <definedName name="_TCI1" localSheetId="7">[35]PENSION!#REF!</definedName>
    <definedName name="_TCI1" localSheetId="8">[35]PENSION!#REF!</definedName>
    <definedName name="_TCI1" localSheetId="9">[35]PENSION!#REF!</definedName>
    <definedName name="_TCI1" localSheetId="0">[35]PENSION!#REF!</definedName>
    <definedName name="_TCI1">[35]PENSION!#REF!</definedName>
    <definedName name="_TCI2" localSheetId="2">[35]PENSION!#REF!</definedName>
    <definedName name="_TCI2" localSheetId="3">[35]PENSION!#REF!</definedName>
    <definedName name="_TCI2" localSheetId="6">[35]PENSION!#REF!</definedName>
    <definedName name="_TCI2" localSheetId="7">[35]PENSION!#REF!</definedName>
    <definedName name="_TCI2" localSheetId="8">[35]PENSION!#REF!</definedName>
    <definedName name="_TCI2" localSheetId="9">[35]PENSION!#REF!</definedName>
    <definedName name="_TCI2" localSheetId="0">[35]PENSION!#REF!</definedName>
    <definedName name="_TCI2">[35]PENSION!#REF!</definedName>
    <definedName name="_ty">'[19]Time series'!#REF!</definedName>
    <definedName name="_Z" localSheetId="2">'[1]Cap. - 3'!#REF!</definedName>
    <definedName name="_Z" localSheetId="3">'[1]Cap. - 3'!#REF!</definedName>
    <definedName name="_Z" localSheetId="6">'[1]Cap. - 3'!#REF!</definedName>
    <definedName name="_Z" localSheetId="7">'[1]Cap. - 3'!#REF!</definedName>
    <definedName name="_Z" localSheetId="8">'[2]Cap. - 3'!#REF!</definedName>
    <definedName name="_Z" localSheetId="9">'[1]Cap.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3">#REF!</definedName>
    <definedName name="aaaa" localSheetId="6">#REF!</definedName>
    <definedName name="aaaa" localSheetId="7">#REF!</definedName>
    <definedName name="aaaa" localSheetId="8">#REF!</definedName>
    <definedName name="aaaa" localSheetId="9">#REF!</definedName>
    <definedName name="aaaa" localSheetId="0">#REF!</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'[36]COP FED'!#REF!</definedName>
    <definedName name="ACwvu.PLA2.">'[36]COP FED'!$A$1:$N$49</definedName>
    <definedName name="ACwvu.Print.">[37]Med!#REF!</definedName>
    <definedName name="Ambito" localSheetId="0">[38]claves!$G$3:$G$4</definedName>
    <definedName name="Ambito">[38]claves!$G$3:$G$4</definedName>
    <definedName name="AMPO5">"Gráfico 8"</definedName>
    <definedName name="anscount">1</definedName>
    <definedName name="AÑO" localSheetId="2">[35]PENSION!#REF!</definedName>
    <definedName name="AÑO" localSheetId="3">[35]PENSION!#REF!</definedName>
    <definedName name="AÑO" localSheetId="4">[35]PENSION!#REF!</definedName>
    <definedName name="AÑO" localSheetId="5">[35]PENSION!#REF!</definedName>
    <definedName name="AÑO" localSheetId="6">[35]PENSION!#REF!</definedName>
    <definedName name="AÑO" localSheetId="7">[35]PENSION!#REF!</definedName>
    <definedName name="AÑO" localSheetId="8">[35]PENSION!#REF!</definedName>
    <definedName name="AÑO" localSheetId="9">[35]PENSION!#REF!</definedName>
    <definedName name="AÑO" localSheetId="0">[35]PENSION!#REF!</definedName>
    <definedName name="AÑO" localSheetId="1">[35]PENSION!#REF!</definedName>
    <definedName name="AÑO">[35]PENSION!#REF!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6">'[1]Cap- 1 '!#REF!</definedName>
    <definedName name="_xlnm.Extract" localSheetId="7">'[1]Cap- 1 '!#REF!</definedName>
    <definedName name="_xlnm.Extract" localSheetId="8">'[2]Cap- 1 '!#REF!</definedName>
    <definedName name="_xlnm.Extract" localSheetId="9">'[1]Cap- 1 '!#REF!</definedName>
    <definedName name="_xlnm.Extract" localSheetId="0">'[1]Cap- 1 '!#REF!</definedName>
    <definedName name="_xlnm.Extract">'[1]Cap- 1 '!#REF!</definedName>
    <definedName name="_xlnm.Print_Area" localSheetId="2">'1- Cuantías a excluir gasto '!$B$1:$F$5</definedName>
    <definedName name="_xlnm.Print_Area" localSheetId="3">'2- Garantías'!$B$1:$G$28</definedName>
    <definedName name="_xlnm.Print_Area" localSheetId="4">'3a- Educación-sanidad-empleo'!$B$1:$I$11</definedName>
    <definedName name="_xlnm.Print_Area" localSheetId="5">#REF!</definedName>
    <definedName name="_xlnm.Print_Area" localSheetId="6">'4-Medidas Hacienda ex-post'!$B$2:$H$23</definedName>
    <definedName name="_xlnm.Print_Area" localSheetId="7">'5- Medidas Estado y SS'!$A$1:$E$6</definedName>
    <definedName name="_xlnm.Print_Area" localSheetId="8">#REF!</definedName>
    <definedName name="_xlnm.Print_Area" localSheetId="9">#REF!</definedName>
    <definedName name="_xlnm.Print_Area" localSheetId="10">#REF!</definedName>
    <definedName name="_xlnm.Print_Area" localSheetId="0">#REF!</definedName>
    <definedName name="_xlnm.Print_Area" localSheetId="1">#REF!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[25]!atrade</definedName>
    <definedName name="autonomia" localSheetId="2">#REF!</definedName>
    <definedName name="autonomia" localSheetId="3">#REF!</definedName>
    <definedName name="autonomia" localSheetId="4">#REF!</definedName>
    <definedName name="autonomia" localSheetId="5">#REF!</definedName>
    <definedName name="autonomia" localSheetId="6">#REF!</definedName>
    <definedName name="autonomia" localSheetId="7">#REF!</definedName>
    <definedName name="autonomia" localSheetId="8">#REF!</definedName>
    <definedName name="autonomia" localSheetId="9">#REF!</definedName>
    <definedName name="autonomia" localSheetId="0">#REF!</definedName>
    <definedName name="autonomia" localSheetId="1">#REF!</definedName>
    <definedName name="autonomia">#REF!</definedName>
    <definedName name="_xlnm.Database" localSheetId="2">#REF!</definedName>
    <definedName name="_xlnm.Database" localSheetId="3">#REF!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0">#REF!</definedName>
    <definedName name="_xlnm.Database" localSheetId="1">#REF!</definedName>
    <definedName name="_xlnm.Database">#REF!</definedName>
    <definedName name="bb">{"Riqfin97",#N/A,FALSE,"Tran";"Riqfinpro",#N/A,FALSE,"Tran"}</definedName>
    <definedName name="bbbb">{"Minpmon",#N/A,FALSE,"Monthinput"}</definedName>
    <definedName name="bbbbb">{"Riqfin97",#N/A,FALSE,"Tran";"Riqfinpro",#N/A,FALSE,"Tran"}</definedName>
    <definedName name="BBdmx">'[39]Read Me'!$F$1</definedName>
    <definedName name="bfftsy">[8]ER!#REF!</definedName>
    <definedName name="BFLD_DF">#N/A</definedName>
    <definedName name="BFLD_DF2">#N/A</definedName>
    <definedName name="bfsdhtr">[8]WB!#REF!</definedName>
    <definedName name="bg">{"Tab1",#N/A,FALSE,"P";"Tab2",#N/A,FALSE,"P"}</definedName>
    <definedName name="BLPH1">#REF!</definedName>
    <definedName name="BLPH10">#REF!</definedName>
    <definedName name="BLPH100">[40]SpotExchangeRates!#REF!</definedName>
    <definedName name="BLPH101">[40]SpotExchangeRates!#REF!</definedName>
    <definedName name="BLPH102">[40]SpotExchangeRates!#REF!</definedName>
    <definedName name="BLPH103">[40]SpotExchangeRates!#REF!</definedName>
    <definedName name="BLPH104">[40]SpotExchangeRates!#REF!</definedName>
    <definedName name="BLPH105">[40]SpotExchangeRates!#REF!</definedName>
    <definedName name="BLPH106">[40]SpotExchangeRates!#REF!</definedName>
    <definedName name="BLPH107">[40]SpotExchangeRates!#REF!</definedName>
    <definedName name="BLPH108">[40]SpotExchangeRates!#REF!</definedName>
    <definedName name="BLPH109">[40]SpotExchangeRates!#REF!</definedName>
    <definedName name="BLPH110">[40]SpotExchangeRates!#REF!</definedName>
    <definedName name="BLPH111">[40]SpotExchangeRates!#REF!</definedName>
    <definedName name="BLPH112">[40]SpotExchangeRates!#REF!</definedName>
    <definedName name="BLPH113">[40]SpotExchangeRates!#REF!</definedName>
    <definedName name="BLPH114">[40]SpotExchangeRates!#REF!</definedName>
    <definedName name="BLPH115">[40]SpotExchangeRates!#REF!</definedName>
    <definedName name="BLPH116">[40]SpotExchangeRates!#REF!</definedName>
    <definedName name="BLPH117">[40]SpotExchangeRates!#REF!</definedName>
    <definedName name="BLPH118">[40]SpotExchangeRates!#REF!</definedName>
    <definedName name="BLPH119">[40]SpotExchangeRates!#REF!</definedName>
    <definedName name="BLPH12">#REF!</definedName>
    <definedName name="BLPH120">[40]SpotExchangeRates!#REF!</definedName>
    <definedName name="BLPH121">[40]SpotExchangeRates!#REF!</definedName>
    <definedName name="BLPH122">[40]SpotExchangeRates!#REF!</definedName>
    <definedName name="BLPH123">[40]SpotExchangeRates!#REF!</definedName>
    <definedName name="BLPH124">[40]SpotExchangeRates!#REF!</definedName>
    <definedName name="BLPH125">[40]SpotExchangeRates!#REF!</definedName>
    <definedName name="BLPH126">[40]SpotExchangeRates!#REF!</definedName>
    <definedName name="BLPH127">[40]SpotExchangeRates!#REF!</definedName>
    <definedName name="BLPH128">[40]SpotExchangeRates!#REF!</definedName>
    <definedName name="BLPH129">[40]SpotExchangeRates!#REF!</definedName>
    <definedName name="BLPH13">#REF!</definedName>
    <definedName name="BLPH130">[40]SpotExchangeRates!#REF!</definedName>
    <definedName name="BLPH131">[40]SpotExchangeRates!#REF!</definedName>
    <definedName name="BLPH132">[40]SpotExchangeRates!#REF!</definedName>
    <definedName name="BLPH133">[40]SpotExchangeRates!#REF!</definedName>
    <definedName name="BLPH134">[40]SpotExchangeRates!#REF!</definedName>
    <definedName name="BLPH135">[40]SpotExchangeRates!#REF!</definedName>
    <definedName name="BLPH136">[40]SpotExchangeRates!#REF!</definedName>
    <definedName name="BLPH137">[40]SpotExchangeRates!#REF!</definedName>
    <definedName name="BLPH138">[40]SpotExchangeRates!#REF!</definedName>
    <definedName name="BLPH139">[40]SpotExchangeRates!#REF!</definedName>
    <definedName name="BLPH14">[41]Raw_1!#REF!</definedName>
    <definedName name="BLPH140">[40]SpotExchangeRates!#REF!</definedName>
    <definedName name="BLPH141">[40]SpotExchangeRates!#REF!</definedName>
    <definedName name="BLPH142">[40]SpotExchangeRates!#REF!</definedName>
    <definedName name="BLPH143">[40]SpotExchangeRates!#REF!</definedName>
    <definedName name="BLPH144">[40]SpotExchangeRates!#REF!</definedName>
    <definedName name="BLPH145">[40]SpotExchangeRates!#REF!</definedName>
    <definedName name="BLPH146">[40]SpotExchangeRates!#REF!</definedName>
    <definedName name="BLPH147">[40]SpotExchangeRates!#REF!</definedName>
    <definedName name="BLPH148">[40]SpotExchangeRates!#REF!</definedName>
    <definedName name="BLPH149">[40]SpotExchangeRates!#REF!</definedName>
    <definedName name="BLPH15">[40]SpotExchangeRates!#REF!</definedName>
    <definedName name="BLPH150">[40]SpotExchangeRates!#REF!</definedName>
    <definedName name="BLPH151">[40]SpotExchangeRates!#REF!</definedName>
    <definedName name="BLPH152">[40]SpotExchangeRates!#REF!</definedName>
    <definedName name="BLPH153">[40]SpotExchangeRates!#REF!</definedName>
    <definedName name="BLPH154">[40]SpotExchangeRates!#REF!</definedName>
    <definedName name="BLPH155">[40]SpotExchangeRates!#REF!</definedName>
    <definedName name="BLPH156">[40]SpotExchangeRates!#REF!</definedName>
    <definedName name="BLPH157">[40]SpotExchangeRates!#REF!</definedName>
    <definedName name="BLPH158">[40]SpotExchangeRates!#REF!</definedName>
    <definedName name="BLPH159">[40]SpotExchangeRates!#REF!</definedName>
    <definedName name="BLPH16">[40]SpotExchangeRates!#REF!</definedName>
    <definedName name="BLPH160">[40]SpotExchangeRates!#REF!</definedName>
    <definedName name="BLPH161">[40]SpotExchangeRates!#REF!</definedName>
    <definedName name="BLPH162">[40]SpotExchangeRates!#REF!</definedName>
    <definedName name="BLPH163">[40]SpotExchangeRates!#REF!</definedName>
    <definedName name="BLPH164">[40]StockMarketIndices!#REF!</definedName>
    <definedName name="BLPH165">[40]StockMarketIndices!#REF!</definedName>
    <definedName name="BLPH166">[40]StockMarketIndices!$J$7</definedName>
    <definedName name="BLPH167">[40]StockMarketIndices!$I$7</definedName>
    <definedName name="BLPH168">[40]StockMarketIndices!$H$7</definedName>
    <definedName name="BLPH169">[40]StockMarketIndices!#REF!</definedName>
    <definedName name="BLPH17">[40]SpotExchangeRates!#REF!</definedName>
    <definedName name="BLPH170">[40]StockMarketIndices!#REF!</definedName>
    <definedName name="BLPH171">[40]StockMarketIndices!$G$7</definedName>
    <definedName name="BLPH172">[40]StockMarketIndices!$F$7</definedName>
    <definedName name="BLPH173">[40]StockMarketIndices!#REF!</definedName>
    <definedName name="BLPH174">[40]StockMarketIndices!$E$7</definedName>
    <definedName name="BLPH175">[40]StockMarketIndices!#REF!</definedName>
    <definedName name="BLPH176">[40]StockMarketIndices!$D$7</definedName>
    <definedName name="BLPH177">[40]StockMarketIndices!$B$7</definedName>
    <definedName name="BLPH18">[40]SpotExchangeRates!#REF!</definedName>
    <definedName name="BLPH19">[40]SpotExchangeRates!#REF!</definedName>
    <definedName name="BLPH2">#REF!</definedName>
    <definedName name="BLPH20">[40]SpotExchangeRates!#REF!</definedName>
    <definedName name="BLPH20023">#REF!</definedName>
    <definedName name="BLPH21">[40]SpotExchangeRates!#REF!</definedName>
    <definedName name="BLPH22">[40]SpotExchangeRates!#REF!</definedName>
    <definedName name="BLPH23">[40]SpotExchangeRates!#REF!</definedName>
    <definedName name="BLPH24">[40]SpotExchangeRates!#REF!</definedName>
    <definedName name="BLPH25">[40]SpotExchangeRates!#REF!</definedName>
    <definedName name="BLPH26">[40]SpotExchangeRates!#REF!</definedName>
    <definedName name="BLPH27">[40]SpotExchangeRates!#REF!</definedName>
    <definedName name="BLPH28">[40]SpotExchangeRates!#REF!</definedName>
    <definedName name="BLPH29">[40]SpotExchangeRates!#REF!</definedName>
    <definedName name="BLPH3">[42]dataEmbiDeficit!#REF!</definedName>
    <definedName name="BLPH30">[40]SpotExchangeRates!#REF!</definedName>
    <definedName name="BLPH31">[40]SpotExchangeRates!#REF!</definedName>
    <definedName name="BLPH32">[40]SpotExchangeRates!#REF!</definedName>
    <definedName name="BLPH33">[40]SpotExchangeRates!#REF!</definedName>
    <definedName name="BLPH34">[40]SpotExchangeRates!#REF!</definedName>
    <definedName name="BLPH35">[40]SpotExchangeRates!#REF!</definedName>
    <definedName name="BLPH36">[40]SpotExchangeRates!#REF!</definedName>
    <definedName name="BLPH37">[40]SpotExchangeRates!#REF!</definedName>
    <definedName name="BLPH38">[40]SpotExchangeRates!#REF!</definedName>
    <definedName name="BLPH39">[40]SpotExchangeRates!#REF!</definedName>
    <definedName name="BLPH4">[42]dataEmbiDeficit!#REF!</definedName>
    <definedName name="BLPH40">[40]SpotExchangeRates!#REF!</definedName>
    <definedName name="BLPH4000002">[43]embi_day!#REF!</definedName>
    <definedName name="BLPH4000003">[43]embi_day!#REF!</definedName>
    <definedName name="BLPH4000004">[43]embi_day!#REF!</definedName>
    <definedName name="BLPH4000005">[43]embi_day!#REF!</definedName>
    <definedName name="BLPH4000006">[43]embi_day!#REF!</definedName>
    <definedName name="BLPH4000007">[43]embi_day!#REF!</definedName>
    <definedName name="BLPH4000008">[43]embi_day!#REF!</definedName>
    <definedName name="BLPH4000009">[43]embi_day!#REF!</definedName>
    <definedName name="BLPH4000011">[43]embi_day!#REF!</definedName>
    <definedName name="BLPH4000012">[43]embi_day!#REF!</definedName>
    <definedName name="BLPH4000014">[43]embi_day!#REF!</definedName>
    <definedName name="BLPH4000015">[43]embi_day!#REF!</definedName>
    <definedName name="BLPH41">[40]SpotExchangeRates!#REF!</definedName>
    <definedName name="BLPH42">[40]SpotExchangeRates!#REF!</definedName>
    <definedName name="BLPH43">[40]SpotExchangeRates!#REF!</definedName>
    <definedName name="BLPH44">[40]SpotExchangeRates!#REF!</definedName>
    <definedName name="BLPH45">[40]SpotExchangeRates!#REF!</definedName>
    <definedName name="BLPH46">[40]SpotExchangeRates!#REF!</definedName>
    <definedName name="BLPH47">#REF!</definedName>
    <definedName name="BLPH5">#REF!</definedName>
    <definedName name="BLPH56">[40]SpotExchangeRates!#REF!</definedName>
    <definedName name="BLPH57">[40]SpotExchangeRates!#REF!</definedName>
    <definedName name="BLPH58">[40]SpotExchangeRates!#REF!</definedName>
    <definedName name="BLPH6">#REF!</definedName>
    <definedName name="BLPH7">[40]SpotExchangeRates!#REF!</definedName>
    <definedName name="BLPH78">[43]GenericIR!#REF!</definedName>
    <definedName name="BLPH8">'[44]Ex rate bloom'!$V$4</definedName>
    <definedName name="BLPH86">[40]SpotExchangeRates!#REF!</definedName>
    <definedName name="BLPH87">[40]SpotExchangeRates!#REF!</definedName>
    <definedName name="BLPH88">[40]SpotExchangeRates!$D$10</definedName>
    <definedName name="BLPH89">[40]SpotExchangeRates!#REF!</definedName>
    <definedName name="BLPH9">'[45]Excel History Wizard'!#REF!</definedName>
    <definedName name="BLPH90">[40]SpotExchangeRates!$E$10</definedName>
    <definedName name="BLPH91">[40]SpotExchangeRates!$F$10</definedName>
    <definedName name="BLPH92">[40]SpotExchangeRates!#REF!</definedName>
    <definedName name="BLPH93">[40]SpotExchangeRates!#REF!</definedName>
    <definedName name="BLPH94">[40]SpotExchangeRates!$G$10</definedName>
    <definedName name="BLPH95">[40]SpotExchangeRates!$H$10</definedName>
    <definedName name="BLPH96">[40]SpotExchangeRates!$I$10</definedName>
    <definedName name="BLPH97">[40]SpotExchangeRates!#REF!</definedName>
    <definedName name="BLPH98">[40]SpotExchangeRates!#REF!</definedName>
    <definedName name="BLPH99">[40]SpotExchangeRates!#REF!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[46]!BORRA_CUADROS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8">[47]Claves!$AF$2:$AF$10</definedName>
    <definedName name="Capítulo__Ingresos" localSheetId="0">[48]Claves!$AF$2:$AF$10</definedName>
    <definedName name="Capítulo__Ingresos">[48]Claves!$AF$2:$AF$10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[49]!base-flow</definedName>
    <definedName name="Contents">[4]Contents!$A$1:$E$38:'[4]Contents'!$B$2</definedName>
    <definedName name="contents2">[50]MSRV!#REF!</definedName>
    <definedName name="copiar" localSheetId="2">#REF!</definedName>
    <definedName name="copiar" localSheetId="3">#REF!</definedName>
    <definedName name="copiar" localSheetId="4">#REF!</definedName>
    <definedName name="copiar" localSheetId="5">#REF!</definedName>
    <definedName name="copiar" localSheetId="6">#REF!</definedName>
    <definedName name="copiar" localSheetId="7">#REF!</definedName>
    <definedName name="copiar" localSheetId="8">#REF!</definedName>
    <definedName name="copiar" localSheetId="9">#REF!</definedName>
    <definedName name="copiar" localSheetId="0">#REF!</definedName>
    <definedName name="copiar" localSheetId="1">#REF!</definedName>
    <definedName name="copiar">#REF!</definedName>
    <definedName name="copiar2" localSheetId="2">#REF!</definedName>
    <definedName name="copiar2" localSheetId="3">#REF!</definedName>
    <definedName name="copiar2" localSheetId="4">#REF!</definedName>
    <definedName name="copiar2" localSheetId="6">#REF!</definedName>
    <definedName name="copiar2" localSheetId="7">#REF!</definedName>
    <definedName name="copiar2" localSheetId="8">#REF!</definedName>
    <definedName name="copiar2" localSheetId="9">#REF!</definedName>
    <definedName name="copiar2" localSheetId="0">#REF!</definedName>
    <definedName name="copiar2" localSheetId="1">#REF!</definedName>
    <definedName name="copiar2">#REF!</definedName>
    <definedName name="CountryCode">[51]readme!$B$2</definedName>
    <definedName name="cp">'[52]C Summary'!#REF!</definedName>
    <definedName name="CSdmx">'[39]Read Me'!$G$2</definedName>
    <definedName name="CUADRO7" localSheetId="2">[35]PENSION!#REF!</definedName>
    <definedName name="CUADRO7" localSheetId="3">[35]PENSION!#REF!</definedName>
    <definedName name="CUADRO7" localSheetId="4">[35]PENSION!#REF!</definedName>
    <definedName name="CUADRO7" localSheetId="5">[35]PENSION!#REF!</definedName>
    <definedName name="CUADRO7" localSheetId="6">[35]PENSION!#REF!</definedName>
    <definedName name="CUADRO7" localSheetId="7">[35]PENSION!#REF!</definedName>
    <definedName name="CUADRO7" localSheetId="8">[35]PENSION!#REF!</definedName>
    <definedName name="CUADRO7" localSheetId="9">[35]PENSION!#REF!</definedName>
    <definedName name="CUADRO7" localSheetId="0">[35]PENSION!#REF!</definedName>
    <definedName name="CUADRO7" localSheetId="1">[35]PENSION!#REF!</definedName>
    <definedName name="CUADRO7">[35]PENSION!#REF!</definedName>
    <definedName name="CUADRO8" localSheetId="2">[35]PENSION!#REF!</definedName>
    <definedName name="CUADRO8" localSheetId="3">[35]PENSION!#REF!</definedName>
    <definedName name="CUADRO8" localSheetId="4">[35]PENSION!#REF!</definedName>
    <definedName name="CUADRO8" localSheetId="5">[35]PENSION!#REF!</definedName>
    <definedName name="CUADRO8" localSheetId="6">[35]PENSION!#REF!</definedName>
    <definedName name="CUADRO8" localSheetId="7">[35]PENSION!#REF!</definedName>
    <definedName name="CUADRO8" localSheetId="8">[35]PENSION!#REF!</definedName>
    <definedName name="CUADRO8" localSheetId="9">[35]PENSION!#REF!</definedName>
    <definedName name="CUADRO8" localSheetId="0">[35]PENSION!#REF!</definedName>
    <definedName name="CUADRO8" localSheetId="1">[35]PENSION!#REF!</definedName>
    <definedName name="CUADRO8">[35]PENSION!#REF!</definedName>
    <definedName name="Cwvu.a.">[53]BOP!$A$36:$IV$36,[53]BOP!$A$44:$IV$44,[53]BOP!$A$59:$IV$59,[53]BOP!#REF!,[53]BOP!#REF!,[53]BOP!$A$81:$IV$88</definedName>
    <definedName name="Cwvu.bop.">[53]BOP!$A$36:$IV$36,[53]BOP!$A$44:$IV$44,[53]BOP!$A$59:$IV$59,[53]BOP!#REF!,[53]BOP!#REF!,[53]BOP!$A$81:$IV$88</definedName>
    <definedName name="Cwvu.bop.sr.">[53]BOP!$A$36:$IV$36,[53]BOP!$A$44:$IV$44,[53]BOP!$A$59:$IV$59,[53]BOP!#REF!,[53]BOP!#REF!,[53]BOP!$A$81:$IV$88</definedName>
    <definedName name="Cwvu.bopsdr.sr.">[53]BOP!$A$36:$IV$36,[53]BOP!$A$44:$IV$44,[53]BOP!$A$59:$IV$59,[53]BOP!#REF!,[53]BOP!#REF!,[53]BOP!$A$81:$IV$88</definedName>
    <definedName name="Cwvu.cotton.">[53]BOP!$A$36:$IV$36,[53]BOP!$A$44:$IV$44,[53]BOP!$A$59:$IV$59,[53]BOP!#REF!,[53]BOP!#REF!,[53]BOP!$A$79:$IV$79,[53]BOP!$A$81:$IV$88,[53]BOP!#REF!</definedName>
    <definedName name="Cwvu.cottonall.">[53]BOP!$A$36:$IV$36,[53]BOP!$A$44:$IV$44,[53]BOP!$A$59:$IV$59,[53]BOP!#REF!,[53]BOP!#REF!,[53]BOP!$A$79:$IV$79,[53]BOP!$A$81:$IV$88</definedName>
    <definedName name="Cwvu.exportdetails.">[53]BOP!$A$36:$IV$36,[53]BOP!$A$44:$IV$44,[53]BOP!$A$59:$IV$59,[53]BOP!#REF!,[53]BOP!#REF!,[53]BOP!$A$79:$IV$79,[53]BOP!#REF!</definedName>
    <definedName name="Cwvu.exports.">[53]BOP!$A$36:$IV$36,[53]BOP!$A$44:$IV$44,[53]BOP!$A$59:$IV$59,[53]BOP!#REF!,[53]BOP!#REF!,[53]BOP!$A$79:$IV$79,[53]BOP!$A$81:$IV$88,[53]BOP!#REF!</definedName>
    <definedName name="Cwvu.gold.">[53]BOP!$A$36:$IV$36,[53]BOP!$A$44:$IV$44,[53]BOP!$A$59:$IV$59,[53]BOP!#REF!,[53]BOP!#REF!,[53]BOP!$A$79:$IV$79,[53]BOP!$A$81:$IV$88,[53]BOP!#REF!</definedName>
    <definedName name="Cwvu.goldall.">[53]BOP!$A$36:$IV$36,[53]BOP!$A$44:$IV$44,[53]BOP!$A$59:$IV$59,[53]BOP!#REF!,[53]BOP!#REF!,[53]BOP!$A$79:$IV$79,[53]BOP!$A$81:$IV$88,[53]BOP!#REF!</definedName>
    <definedName name="Cwvu.IMPORT.">#REF!</definedName>
    <definedName name="Cwvu.imports.">[53]BOP!$A$36:$IV$36,[53]BOP!$A$44:$IV$44,[53]BOP!$A$59:$IV$59,[53]BOP!#REF!,[53]BOP!#REF!,[53]BOP!$A$79:$IV$79,[53]BOP!$A$81:$IV$88,[53]BOP!#REF!,[53]BOP!#REF!</definedName>
    <definedName name="Cwvu.importsall.">[53]BOP!$A$36:$IV$36,[53]BOP!$A$44:$IV$44,[53]BOP!$A$59:$IV$59,[53]BOP!#REF!,[53]BOP!#REF!,[53]BOP!$A$79:$IV$79,[53]BOP!$A$81:$IV$88,[53]BOP!#REF!,[53]BOP!#REF!</definedName>
    <definedName name="Cwvu.Print.">[54]Indic!$A$109:$IV$109,[54]Indic!$A$196:$IV$197,[54]Indic!$A$208:$IV$209,[54]Indic!$A$217:$IV$218</definedName>
    <definedName name="Cwvu.tot.">[53]BOP!$A$36:$IV$36,[53]BOP!$A$44:$IV$44,[53]BOP!$A$59:$IV$59,[53]BOP!#REF!,[53]BOP!#REF!,[53]BOP!$A$79:$IV$79</definedName>
    <definedName name="czv" localSheetId="2">[55]Indice!#REF!</definedName>
    <definedName name="czv" localSheetId="3">[55]Indice!#REF!</definedName>
    <definedName name="czv" localSheetId="4">[55]Indice!#REF!</definedName>
    <definedName name="czv" localSheetId="5">[55]Indice!#REF!</definedName>
    <definedName name="czv" localSheetId="6">[55]Indice!#REF!</definedName>
    <definedName name="czv" localSheetId="7">[55]Indice!#REF!</definedName>
    <definedName name="czv" localSheetId="8">[56]Indice!#REF!</definedName>
    <definedName name="czv" localSheetId="9">[55]Indice!#REF!</definedName>
    <definedName name="czv" localSheetId="0">[55]Indice!#REF!</definedName>
    <definedName name="czv">[55]Indice!#REF!</definedName>
    <definedName name="d" localSheetId="2" hidden="1">[33]Hoja1!#REF!</definedName>
    <definedName name="d" localSheetId="3" hidden="1">[33]Hoja1!#REF!</definedName>
    <definedName name="d" localSheetId="4" hidden="1">[34]Hoja1!#REF!</definedName>
    <definedName name="d" localSheetId="5" hidden="1">[34]Hoja1!#REF!</definedName>
    <definedName name="d" localSheetId="6" hidden="1">[34]Hoja1!#REF!</definedName>
    <definedName name="d" localSheetId="7" hidden="1">[33]Hoja1!#REF!</definedName>
    <definedName name="d" localSheetId="8" hidden="1">[33]Hoja1!#REF!</definedName>
    <definedName name="d" localSheetId="9" hidden="1">[33]Hoja1!#REF!</definedName>
    <definedName name="d" localSheetId="0" hidden="1">[34]Hoja1!#REF!</definedName>
    <definedName name="d" localSheetId="1" hidden="1">[34]Hoja1!#REF!</definedName>
    <definedName name="d" hidden="1">[33]Hoja1!#REF!</definedName>
    <definedName name="date">#REF!</definedName>
    <definedName name="db">[57]Readme!$B$1</definedName>
    <definedName name="dd" localSheetId="2" hidden="1">[11]FOMENTO!#REF!</definedName>
    <definedName name="dd" localSheetId="3" hidden="1">[11]FOMENTO!#REF!</definedName>
    <definedName name="dd" localSheetId="7" hidden="1">[11]FOMENTO!#REF!</definedName>
    <definedName name="dd" localSheetId="9"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6">'[58]cuadro 2.3'!$B$1:$W$57</definedName>
    <definedName name="dddddf" localSheetId="8">'[59]cuadro 2.3'!$B$1:$W$57</definedName>
    <definedName name="dddddf" localSheetId="0">'[58]cuadro 2.3'!$B$1:$W$57</definedName>
    <definedName name="dddddf" localSheetId="1">'[58]cuadro 2.3'!$B$1:$W$57</definedName>
    <definedName name="dddddf">'[59]cuadro 2.3'!$B$1:$W$57</definedName>
    <definedName name="delegacion" localSheetId="2">#REF!</definedName>
    <definedName name="delegacion" localSheetId="3">#REF!</definedName>
    <definedName name="delegacion" localSheetId="4">#REF!</definedName>
    <definedName name="delegacion" localSheetId="5">#REF!</definedName>
    <definedName name="delegacion" localSheetId="6">#REF!</definedName>
    <definedName name="delegacion" localSheetId="7">#REF!</definedName>
    <definedName name="delegacion" localSheetId="8">#REF!</definedName>
    <definedName name="delegacion" localSheetId="9">#REF!</definedName>
    <definedName name="delegacion" localSheetId="0">#REF!</definedName>
    <definedName name="delegacion" localSheetId="1">#REF!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2">[35]PENSION!#REF!</definedName>
    <definedName name="EFSUST" localSheetId="3">[35]PENSION!#REF!</definedName>
    <definedName name="EFSUST" localSheetId="4">[35]PENSION!#REF!</definedName>
    <definedName name="EFSUST" localSheetId="5">[35]PENSION!#REF!</definedName>
    <definedName name="EFSUST" localSheetId="6">[35]PENSION!#REF!</definedName>
    <definedName name="EFSUST" localSheetId="7">[35]PENSION!#REF!</definedName>
    <definedName name="EFSUST" localSheetId="8">[35]PENSION!#REF!</definedName>
    <definedName name="EFSUST" localSheetId="9">[35]PENSION!#REF!</definedName>
    <definedName name="EFSUST" localSheetId="0">[35]PENSION!#REF!</definedName>
    <definedName name="EFSUST" localSheetId="1">[35]PENSION!#REF!</definedName>
    <definedName name="EFSUST">[35]PENSION!#REF!</definedName>
    <definedName name="enda">[60]ENDA!$A$1:$ZZ$1048</definedName>
    <definedName name="enda1r">[60]ENDA!$1:$1</definedName>
    <definedName name="EnPpto" localSheetId="0">[38]claves!$F$3:$F$4</definedName>
    <definedName name="EnPpto">[38]claves!$F$3:$F$4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'[19]Time series'!#REF!</definedName>
    <definedName name="est2d99" localSheetId="2">#REF!</definedName>
    <definedName name="est2d99" localSheetId="3">#REF!</definedName>
    <definedName name="est2d99" localSheetId="4">#REF!</definedName>
    <definedName name="est2d99" localSheetId="5">#REF!</definedName>
    <definedName name="est2d99" localSheetId="6">#REF!</definedName>
    <definedName name="est2d99" localSheetId="7">#REF!</definedName>
    <definedName name="est2d99" localSheetId="8">#REF!</definedName>
    <definedName name="est2d99" localSheetId="9">#REF!</definedName>
    <definedName name="est2d99" localSheetId="0">#REF!</definedName>
    <definedName name="est2d99" localSheetId="1">#REF!</definedName>
    <definedName name="est2d99">#REF!</definedName>
    <definedName name="est2dap" localSheetId="2">#REF!</definedName>
    <definedName name="est2dap" localSheetId="3">#REF!</definedName>
    <definedName name="est2dap" localSheetId="4">#REF!</definedName>
    <definedName name="est2dap" localSheetId="6">#REF!</definedName>
    <definedName name="est2dap" localSheetId="7">#REF!</definedName>
    <definedName name="est2dap" localSheetId="8">#REF!</definedName>
    <definedName name="est2dap" localSheetId="9">#REF!</definedName>
    <definedName name="est2dap" localSheetId="0">#REF!</definedName>
    <definedName name="est2dap" localSheetId="1">#REF!</definedName>
    <definedName name="est2dap">#REF!</definedName>
    <definedName name="est2i99" localSheetId="2">#REF!</definedName>
    <definedName name="est2i99" localSheetId="3">#REF!</definedName>
    <definedName name="est2i99" localSheetId="4">#REF!</definedName>
    <definedName name="est2i99" localSheetId="6">#REF!</definedName>
    <definedName name="est2i99" localSheetId="7">#REF!</definedName>
    <definedName name="est2i99" localSheetId="8">#REF!</definedName>
    <definedName name="est2i99" localSheetId="9">#REF!</definedName>
    <definedName name="est2i99" localSheetId="0">#REF!</definedName>
    <definedName name="est2i99" localSheetId="1">#REF!</definedName>
    <definedName name="est2i99">#REF!</definedName>
    <definedName name="ewqr">[21]Data!#REF!</definedName>
    <definedName name="Fechaaño" localSheetId="0">[38]claves!$D$3:$D$13</definedName>
    <definedName name="Fechaaño">[38]claves!$D$3:$D$13</definedName>
    <definedName name="Fechames" localSheetId="0">[38]claves!$C$3:$C$14</definedName>
    <definedName name="Fechames">[38]claves!$C$3:$C$14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'[61]Balance Sheet'!$A$1:$N$1</definedName>
    <definedName name="fre">{"Tab1",#N/A,FALSE,"P";"Tab2",#N/A,FALSE,"P"}</definedName>
    <definedName name="fshrts">[8]WB!$Q$255:$AK$255</definedName>
    <definedName name="ftr">{"Riqfin97",#N/A,FALSE,"Tran";"Riqfinpro",#N/A,FALSE,"Tran"}</definedName>
    <definedName name="fty">{"Riqfin97",#N/A,FALSE,"Tran";"Riqfinpro",#N/A,FALSE,"Tran"}</definedName>
    <definedName name="fuck">#REF!</definedName>
    <definedName name="G_Capitulo" localSheetId="8">[62]claves!$A$3:$A$11</definedName>
    <definedName name="G_Capitulo" localSheetId="0">[63]claves!$A$3:$A$11</definedName>
    <definedName name="G_Capitulo">[63]claves!$A$3:$A$11</definedName>
    <definedName name="G_IInuevo" localSheetId="8">[47]Claves!$W$2:$W$8</definedName>
    <definedName name="G_IInuevo" localSheetId="0">[48]Claves!$W$2:$W$8</definedName>
    <definedName name="G_IInuevo">[48]Claves!$W$2:$W$8</definedName>
    <definedName name="G_Inuevo" localSheetId="8">[47]Claves!$V$2:$V$8</definedName>
    <definedName name="G_Inuevo" localSheetId="0">[48]Claves!$V$2:$V$8</definedName>
    <definedName name="G_Inuevo">[48]Claves!$V$2:$V$8</definedName>
    <definedName name="G_IVnuevo" localSheetId="8">[47]Claves!$Y$2:$Y$9</definedName>
    <definedName name="G_IVnuevo" localSheetId="0">[48]Claves!$Y$2:$Y$9</definedName>
    <definedName name="G_IVnuevo">[48]Claves!$Y$2:$Y$9</definedName>
    <definedName name="GastoIngreso">[64]Categorias!$F$2:$F$5</definedName>
    <definedName name="gbnj">{"Tab1",#N/A,FALSE,"P";"Tab2",#N/A,FALSE,"P"}</definedName>
    <definedName name="gffd">{"Riqfin97",#N/A,FALSE,"Tran";"Riqfinpro",#N/A,FALSE,"Tran"}</definedName>
    <definedName name="gg">{"TBILLS_ALL",#N/A,FALSE,"FITB_all"}</definedName>
    <definedName name="GGG" localSheetId="6">'[58]cuadro 2.3'!$B$1:$W$57</definedName>
    <definedName name="GGG" localSheetId="8">'[59]cuadro 2.3'!$B$1:$W$57</definedName>
    <definedName name="GGG" localSheetId="0">'[58]cuadro 2.3'!$B$1:$W$57</definedName>
    <definedName name="GGG" localSheetId="1">'[58]cuadro 2.3'!$B$1:$W$57</definedName>
    <definedName name="GGG">'[59]cuadro 2.3'!$B$1:$W$57</definedName>
    <definedName name="GGGG" localSheetId="6">'[58]cuadro 2.3'!$B$1:$W$57</definedName>
    <definedName name="GGGG" localSheetId="8">'[59]cuadro 2.3'!$B$1:$W$57</definedName>
    <definedName name="GGGG" localSheetId="0">'[58]cuadro 2.3'!$B$1:$W$57</definedName>
    <definedName name="GGGG" localSheetId="1">'[58]cuadro 2.3'!$B$1:$W$57</definedName>
    <definedName name="GGGG">'[59]cuadro 2.3'!$B$1:$W$57</definedName>
    <definedName name="ggggg">'[65]J(Priv.Cap)'!#REF!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[8]ER!#REF!</definedName>
    <definedName name="hfshfrt">[8]WB!$Q$62:$AK$62</definedName>
    <definedName name="hgfd">{#N/A,#N/A,FALSE,"I";#N/A,#N/A,FALSE,"J";#N/A,#N/A,FALSE,"K";#N/A,#N/A,FALSE,"L";#N/A,#N/A,FALSE,"M";#N/A,#N/A,FALSE,"N";#N/A,#N/A,FALSE,"O"}</definedName>
    <definedName name="hhh">'[66]J(Priv.Cap)'!#REF!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 localSheetId="0">[38]claves!$B$3:$B$11</definedName>
    <definedName name="I_Capitulo">[38]claves!$B$3:$B$11</definedName>
    <definedName name="I_G_Capitulo" localSheetId="8">[62]claves!$AQ$3:$AQ$18</definedName>
    <definedName name="I_G_Capitulo" localSheetId="0">[63]claves!$AQ$3:$AQ$18</definedName>
    <definedName name="I_G_Capitulo">[63]claves!$AQ$3:$AQ$18</definedName>
    <definedName name="I_IInuevo" localSheetId="8">[47]Claves!$AH$2:$AH$8</definedName>
    <definedName name="I_IInuevo" localSheetId="0">[48]Claves!$AH$2:$AH$8</definedName>
    <definedName name="I_IInuevo">[48]Claves!$AH$2:$AH$8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localSheetId="2" hidden="1">[11]FOMENTO!#REF!</definedName>
    <definedName name="jj" localSheetId="3" hidden="1">[11]FOMENTO!#REF!</definedName>
    <definedName name="jj" localSheetId="6" hidden="1">[11]FOMENTO!#REF!</definedName>
    <definedName name="jj" localSheetId="7" hidden="1">[11]FOMENTO!#REF!</definedName>
    <definedName name="jj" localSheetId="8" hidden="1">[11]FOMENTO!#REF!</definedName>
    <definedName name="jj" localSheetId="9" hidden="1">[11]FOMENTO!#REF!</definedName>
    <definedName name="jj" localSheetId="0" hidden="1">[67]FOMENTO!#REF!</definedName>
    <definedName name="jj" hidden="1">[11]FOMENTO!#REF!</definedName>
    <definedName name="jjj">[68]M!#REF!</definedName>
    <definedName name="jjjj" localSheetId="2">#REF!</definedName>
    <definedName name="jjjj" localSheetId="3">#REF!</definedName>
    <definedName name="jjjj" localSheetId="4">#REF!</definedName>
    <definedName name="jjjj" localSheetId="5">#REF!</definedName>
    <definedName name="jjjj" localSheetId="6">#REF!</definedName>
    <definedName name="jjjj" localSheetId="7">#REF!</definedName>
    <definedName name="jjjj" localSheetId="8">#REF!</definedName>
    <definedName name="jjjj" localSheetId="9">#REF!</definedName>
    <definedName name="jjjj" localSheetId="10">#REF!</definedName>
    <definedName name="jjjj" localSheetId="0">#REF!</definedName>
    <definedName name="jjjj">#REF!</definedName>
    <definedName name="jjjjjj">'[65]J(Priv.Cap)'!#REF!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 localSheetId="2">[35]PENSION!#REF!</definedName>
    <definedName name="kk" localSheetId="3">[35]PENSION!#REF!</definedName>
    <definedName name="kk" localSheetId="4">[35]PENSION!#REF!</definedName>
    <definedName name="kk" localSheetId="5">[35]PENSION!#REF!</definedName>
    <definedName name="kk" localSheetId="6">[35]PENSION!#REF!</definedName>
    <definedName name="kk" localSheetId="7">[35]PENSION!#REF!</definedName>
    <definedName name="kk" localSheetId="8">[35]PENSION!#REF!</definedName>
    <definedName name="kk" localSheetId="9">[35]PENSION!#REF!</definedName>
    <definedName name="kk" localSheetId="10">[35]PENSION!#REF!</definedName>
    <definedName name="kk" localSheetId="0">[35]PENSION!#REF!</definedName>
    <definedName name="kk">[35]PENSION!#REF!</definedName>
    <definedName name="kkk">{"Tab1",#N/A,FALSE,"P";"Tab2",#N/A,FALSE,"P"}</definedName>
    <definedName name="kkkk">[69]M!#REF!</definedName>
    <definedName name="kkkkk">'[70]J(Priv.Cap)'!#REF!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'[16]Dep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[68]M!#REF!</definedName>
    <definedName name="lllll">{"Tab1",#N/A,FALSE,"P";"Tab2",#N/A,FALSE,"P"}</definedName>
    <definedName name="llllll">{"Minpmon",#N/A,FALSE,"Monthinput"}</definedName>
    <definedName name="lta">{"Riqfin97",#N/A,FALSE,"Tran";"Riqfinpro",#N/A,FALSE,"Tran"}</definedName>
    <definedName name="m">[71]raw!$A$1:$ZZ$1</definedName>
    <definedName name="Materia" localSheetId="0">[38]claves!$J$3:$J$7</definedName>
    <definedName name="Materia">[38]claves!$J$3:$J$7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8">[62]claves!$AO$3:$AO$4</definedName>
    <definedName name="Medidas_I_G" localSheetId="0">[63]claves!$AO$3:$AO$4</definedName>
    <definedName name="Medidas_I_G">[63]claves!$AO$3:$AO$4</definedName>
    <definedName name="mflowsa">[25]!mflowsa</definedName>
    <definedName name="mflowsq">[25]!mflowsq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 localSheetId="8">[62]claves!$AR$3:$AR$5</definedName>
    <definedName name="Modific_I32a" localSheetId="0">[63]claves!$AR$3:$AR$5</definedName>
    <definedName name="Modific_I32a">[63]claves!$AR$3:$AR$5</definedName>
    <definedName name="mstocksa">[25]!mstocksa</definedName>
    <definedName name="mstocksq">[25]!mstocksq</definedName>
    <definedName name="mte">{"Riqfin97",#N/A,FALSE,"Tran";"Riqfinpro",#N/A,FALSE,"Tran"}</definedName>
    <definedName name="n">{"Minpmon",#N/A,FALSE,"Monthinput"}</definedName>
    <definedName name="namestra">[72]S.A.!$AY$54:'[72]S.A.'!$BA$54</definedName>
    <definedName name="new">{"TBILLS_ALL",#N/A,FALSE,"FITB_all"}</definedName>
    <definedName name="newnew">{"TBILLS_ALL",#N/A,FALSE,"FITB_all"}</definedName>
    <definedName name="nfrtrs">[8]WB!$Q$257:$AK$257</definedName>
    <definedName name="nn">{"Riqfin97",#N/A,FALSE,"Tran";"Riqfinpro",#N/A,FALSE,"Tran"}</definedName>
    <definedName name="nnga">#REF!</definedName>
    <definedName name="nnn">{"Tab1",#N/A,FALSE,"P";"Tab2",#N/A,FALSE,"P"}</definedName>
    <definedName name="None">'[60]READ ME'!#REF!</definedName>
    <definedName name="NONLEAP">#REF!</definedName>
    <definedName name="NOW">#REF!</definedName>
    <definedName name="NTDD_RG">#N/A</definedName>
    <definedName name="Nuevo" localSheetId="2" hidden="1">[33]Hoja1!#REF!</definedName>
    <definedName name="Nuevo" localSheetId="3" hidden="1">[33]Hoja1!#REF!</definedName>
    <definedName name="Nuevo" localSheetId="6" hidden="1">[33]Hoja1!#REF!</definedName>
    <definedName name="Nuevo" localSheetId="7" hidden="1">[33]Hoja1!#REF!</definedName>
    <definedName name="Nuevo" localSheetId="8" hidden="1">[33]Hoja1!#REF!</definedName>
    <definedName name="Nuevo" localSheetId="9" hidden="1">[33]Hoja1!#REF!</definedName>
    <definedName name="Nuevo" localSheetId="0" hidden="1">[73]Hoja1!#REF!</definedName>
    <definedName name="Nuevo" hidden="1">[33]Hoja1!#REF!</definedName>
    <definedName name="ñ" localSheetId="2">'[1]Cap- 1 '!#REF!</definedName>
    <definedName name="ñ" localSheetId="3">'[1]Cap- 1 '!#REF!</definedName>
    <definedName name="ñ" localSheetId="4">'[1]Cap- 1 '!#REF!</definedName>
    <definedName name="ñ" localSheetId="5">'[1]Cap- 1 '!#REF!</definedName>
    <definedName name="ñ" localSheetId="6">'[1]Cap- 1 '!#REF!</definedName>
    <definedName name="ñ" localSheetId="7">'[1]Cap- 1 '!#REF!</definedName>
    <definedName name="ñ" localSheetId="8">'[2]Cap- 1 '!#REF!</definedName>
    <definedName name="ñ" localSheetId="9">'[1]Cap- 1 '!#REF!</definedName>
    <definedName name="ñ" localSheetId="0">'[1]Cap- 1 '!#REF!</definedName>
    <definedName name="ñ" localSheetId="1">'[1]Cap- 1 '!#REF!</definedName>
    <definedName name="ñ">'[1]Cap- 1 '!#REF!</definedName>
    <definedName name="old">{"TBILLS_ALL",#N/A,FALSE,"FITB_all"}</definedName>
    <definedName name="oliu">{"WEO",#N/A,FALSE,"T"}</definedName>
    <definedName name="OneOff" localSheetId="0">[38]claves!$I$3:$I$4</definedName>
    <definedName name="OneOff">[38]claves!$I$3:$I$4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[53]BOP!$A$36:$IV$36,[53]BOP!$A$44:$IV$44,[53]BOP!$A$59:$IV$59,[53]BOP!#REF!,[53]BOP!#REF!,[53]BOP!$A$79:$IV$79,[53]BOP!$A$81:$IV$88,[53]BOP!#REF!</definedName>
    <definedName name="Origen" localSheetId="0">[38]claves!$E$3:$E$5</definedName>
    <definedName name="Origen">[38]claves!$E$3:$E$5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2">[35]PENSION!#REF!</definedName>
    <definedName name="PE_CN_T" localSheetId="3">[35]PENSION!#REF!</definedName>
    <definedName name="PE_CN_T" localSheetId="4">[35]PENSION!#REF!</definedName>
    <definedName name="PE_CN_T" localSheetId="5">[35]PENSION!#REF!</definedName>
    <definedName name="PE_CN_T" localSheetId="6">[35]PENSION!#REF!</definedName>
    <definedName name="PE_CN_T" localSheetId="7">[35]PENSION!#REF!</definedName>
    <definedName name="PE_CN_T" localSheetId="8">[35]PENSION!#REF!</definedName>
    <definedName name="PE_CN_T" localSheetId="9">[35]PENSION!#REF!</definedName>
    <definedName name="PE_CN_T" localSheetId="0">[35]PENSION!#REF!</definedName>
    <definedName name="PE_CN_T" localSheetId="1">[35]PENSION!#REF!</definedName>
    <definedName name="PE_CN_T">[35]PENSION!#REF!</definedName>
    <definedName name="pit">{"Riqfin97",#N/A,FALSE,"Tran";"Riqfinpro",#N/A,FALSE,"Tran"}</definedName>
    <definedName name="pol">[23]A!#REF!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 localSheetId="8">[47]Claves!$N$2:$N$3</definedName>
    <definedName name="Ppto" localSheetId="0">[48]Claves!$N$2:$N$3</definedName>
    <definedName name="Ppto">[48]Claves!$N$2:$N$3</definedName>
    <definedName name="Print1">#REF!</definedName>
    <definedName name="qaz">{"Tab1",#N/A,FALSE,"P";"Tab2",#N/A,FALSE,"P"}</definedName>
    <definedName name="qer">{"Tab1",#N/A,FALSE,"P";"Tab2",#N/A,FALSE,"P"}</definedName>
    <definedName name="qq">'[66]J(Priv.Cap)'!#REF!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[71]raw!$A$1:$ZZ$2985</definedName>
    <definedName name="re">#N/A</definedName>
    <definedName name="REC" localSheetId="7">'[74]c4.3.1'!$A$1:$C$21</definedName>
    <definedName name="REC" localSheetId="8">'[74]c4.3.1'!$A$1:$C$21</definedName>
    <definedName name="REC" localSheetId="0">'[75]c4.3.1'!$A$1:$C$21</definedName>
    <definedName name="REC">'[75]c4.3.1'!$A$1:$C$21</definedName>
    <definedName name="RefVintage">[51]readme!$B$4</definedName>
    <definedName name="RESULT" localSheetId="2">[35]PENSION!#REF!</definedName>
    <definedName name="RESULT" localSheetId="3">[35]PENSION!#REF!</definedName>
    <definedName name="RESULT" localSheetId="4">[35]PENSION!#REF!</definedName>
    <definedName name="RESULT" localSheetId="5">[35]PENSION!#REF!</definedName>
    <definedName name="RESULT" localSheetId="6">[35]PENSION!#REF!</definedName>
    <definedName name="RESULT" localSheetId="7">[35]PENSION!#REF!</definedName>
    <definedName name="RESULT" localSheetId="8">[35]PENSION!#REF!</definedName>
    <definedName name="RESULT" localSheetId="9">[35]PENSION!#REF!</definedName>
    <definedName name="RESULT" localSheetId="0">[35]PENSION!#REF!</definedName>
    <definedName name="RESULT" localSheetId="1">[35]PENSION!#REF!</definedName>
    <definedName name="RESULT">[35]PENSION!#REF!</definedName>
    <definedName name="Resumen" localSheetId="2">[35]PENSION!#REF!</definedName>
    <definedName name="Resumen" localSheetId="3">[35]PENSION!#REF!</definedName>
    <definedName name="Resumen" localSheetId="4">[35]PENSION!#REF!</definedName>
    <definedName name="Resumen" localSheetId="5">[35]PENSION!#REF!</definedName>
    <definedName name="Resumen" localSheetId="6">[35]PENSION!#REF!</definedName>
    <definedName name="Resumen" localSheetId="7">[35]PENSION!#REF!</definedName>
    <definedName name="Resumen" localSheetId="8">[35]PENSION!#REF!</definedName>
    <definedName name="Resumen" localSheetId="9">[35]PENSION!#REF!</definedName>
    <definedName name="Resumen" localSheetId="0">[35]PENSION!#REF!</definedName>
    <definedName name="Resumen" localSheetId="1">[35]PENSION!#REF!</definedName>
    <definedName name="Resumen">[35]PENSION!#REF!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'[36]COP FED'!#REF!</definedName>
    <definedName name="Rwvu.Print.">#N/A</definedName>
    <definedName name="rx">#REF!</definedName>
    <definedName name="ry">#REF!</definedName>
    <definedName name="s" localSheetId="2" hidden="1">[11]FOMENTO!#REF!</definedName>
    <definedName name="s" localSheetId="3" hidden="1">[11]FOMENTO!#REF!</definedName>
    <definedName name="s" localSheetId="4" hidden="1">[12]FOMENTO!#REF!</definedName>
    <definedName name="s" localSheetId="5" hidden="1">[12]FOMENTO!#REF!</definedName>
    <definedName name="s" localSheetId="6" hidden="1">[12]FOMENTO!#REF!</definedName>
    <definedName name="s" localSheetId="7" hidden="1">[11]FOMENTO!#REF!</definedName>
    <definedName name="s" localSheetId="8" hidden="1">[11]FOMENTO!#REF!</definedName>
    <definedName name="s" localSheetId="9" hidden="1">[11]FOMENTO!#REF!</definedName>
    <definedName name="s" localSheetId="0" hidden="1">[12]FOMENTO!#REF!</definedName>
    <definedName name="s" localSheetId="1" hidden="1">[12]FOMENTO!#REF!</definedName>
    <definedName name="s" hidden="1">[11]FOMENTO!#REF!</definedName>
    <definedName name="sad">{"Riqfin97",#N/A,FALSE,"Tran";"Riqfinpro",#N/A,FALSE,"Tran"}</definedName>
    <definedName name="SALIDA" localSheetId="2">[35]PENSION!#REF!</definedName>
    <definedName name="SALIDA" localSheetId="3">[35]PENSION!#REF!</definedName>
    <definedName name="SALIDA" localSheetId="4">[35]PENSION!#REF!</definedName>
    <definedName name="SALIDA" localSheetId="5">[35]PENSION!#REF!</definedName>
    <definedName name="SALIDA" localSheetId="6">[35]PENSION!#REF!</definedName>
    <definedName name="SALIDA" localSheetId="7">[35]PENSION!#REF!</definedName>
    <definedName name="SALIDA" localSheetId="8">[35]PENSION!#REF!</definedName>
    <definedName name="SALIDA" localSheetId="9">[35]PENSION!#REF!</definedName>
    <definedName name="SALIDA" localSheetId="0">[35]PENSION!#REF!</definedName>
    <definedName name="SALIDA">[35]PENSION!#REF!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2">[35]PENSION!#REF!</definedName>
    <definedName name="SIM" localSheetId="3">[35]PENSION!#REF!</definedName>
    <definedName name="SIM" localSheetId="7">[35]PENSION!#REF!</definedName>
    <definedName name="SIM" localSheetId="8">[35]PENSION!#REF!</definedName>
    <definedName name="SIM" localSheetId="9">[35]PENSION!#REF!</definedName>
    <definedName name="SIM" localSheetId="0">[35]PENSION!#REF!</definedName>
    <definedName name="SIM">[35]PENSION!#REF!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[12]FOMENTO!#REF!</definedName>
    <definedName name="ssss">{"Riqfin97",#N/A,FALSE,"Tran";"Riqfinpro",#N/A,FALSE,"Tran"}</definedName>
    <definedName name="STUB">#REF!</definedName>
    <definedName name="swe">{"Tab1",#N/A,FALSE,"P";"Tab2",#N/A,FALSE,"P"}</definedName>
    <definedName name="Swvu.PLA1.">'[36]COP FED'!#REF!</definedName>
    <definedName name="Swvu.PLA2.">'[36]COP FED'!$A$1:$N$49</definedName>
    <definedName name="Swvu.Print.">[37]Med!#REF!</definedName>
    <definedName name="sxc">{"Riqfin97",#N/A,FALSE,"Tran";"Riqfinpro",#N/A,FALSE,"Tran"}</definedName>
    <definedName name="sxe">{"Riqfin97",#N/A,FALSE,"Tran";"Riqfinpro",#N/A,FALSE,"Tran"}</definedName>
    <definedName name="t" localSheetId="2">'[2]Cap. - 3'!#REF!</definedName>
    <definedName name="t" localSheetId="3">'[2]Cap. - 3'!#REF!</definedName>
    <definedName name="t" localSheetId="7">'[2]Cap. - 3'!#REF!</definedName>
    <definedName name="t" localSheetId="8">'[2]Cap. - 3'!#REF!</definedName>
    <definedName name="t" localSheetId="9">'[2]Cap. - 3'!#REF!</definedName>
    <definedName name="t" localSheetId="0">'[1]Cap. - 3'!#REF!</definedName>
    <definedName name="t" localSheetId="1">'[1]Cap. - 3'!#REF!</definedName>
    <definedName name="t">'[2]Cap. - 3'!#REF!</definedName>
    <definedName name="TABLA1" localSheetId="2">#REF!</definedName>
    <definedName name="TABLA1" localSheetId="3">#REF!</definedName>
    <definedName name="TABLA1" localSheetId="4">#REF!</definedName>
    <definedName name="TABLA1" localSheetId="5">#REF!</definedName>
    <definedName name="TABLA1" localSheetId="6">#REF!</definedName>
    <definedName name="TABLA1" localSheetId="7">#REF!</definedName>
    <definedName name="TABLA1" localSheetId="8">#REF!</definedName>
    <definedName name="TABLA1" localSheetId="9">#REF!</definedName>
    <definedName name="TABLA1" localSheetId="0">#REF!</definedName>
    <definedName name="TABLA1" localSheetId="1">#REF!</definedName>
    <definedName name="TABLA1">#REF!</definedName>
    <definedName name="TABLA10">#REF!</definedName>
    <definedName name="TABLA11">#REF!</definedName>
    <definedName name="TABLA12">#REF!</definedName>
    <definedName name="TABLA13">#REF!</definedName>
    <definedName name="TABLA2" localSheetId="2">#REF!</definedName>
    <definedName name="TABLA2" localSheetId="3">#REF!</definedName>
    <definedName name="TABLA2" localSheetId="4">#REF!</definedName>
    <definedName name="TABLA2" localSheetId="6">#REF!</definedName>
    <definedName name="TABLA2" localSheetId="7">#REF!</definedName>
    <definedName name="TABLA2" localSheetId="8">#REF!</definedName>
    <definedName name="TABLA2" localSheetId="9">#REF!</definedName>
    <definedName name="TABLA2" localSheetId="0">#REF!</definedName>
    <definedName name="TABLA2" localSheetId="1">#REF!</definedName>
    <definedName name="TABLA2">#REF!</definedName>
    <definedName name="TABLA3" localSheetId="2">#REF!</definedName>
    <definedName name="TABLA3" localSheetId="3">#REF!</definedName>
    <definedName name="TABLA3" localSheetId="4">#REF!</definedName>
    <definedName name="TABLA3" localSheetId="6">#REF!</definedName>
    <definedName name="TABLA3" localSheetId="7">#REF!</definedName>
    <definedName name="TABLA3" localSheetId="8">#REF!</definedName>
    <definedName name="TABLA3" localSheetId="9">#REF!</definedName>
    <definedName name="TABLA3" localSheetId="0">#REF!</definedName>
    <definedName name="TABLA3" localSheetId="1">#REF!</definedName>
    <definedName name="TABLA3">#REF!</definedName>
    <definedName name="TABLA4" localSheetId="2">#REF!</definedName>
    <definedName name="TABLA4" localSheetId="3">#REF!</definedName>
    <definedName name="TABLA4" localSheetId="4">#REF!</definedName>
    <definedName name="TABLA4" localSheetId="6">#REF!</definedName>
    <definedName name="TABLA4" localSheetId="7">#REF!</definedName>
    <definedName name="TABLA4" localSheetId="8">#REF!</definedName>
    <definedName name="TABLA4" localSheetId="9">#REF!</definedName>
    <definedName name="TABLA4" localSheetId="0">#REF!</definedName>
    <definedName name="TABLA4" localSheetId="1">#REF!</definedName>
    <definedName name="TABLA4">#REF!</definedName>
    <definedName name="TABLA5" localSheetId="2">#REF!</definedName>
    <definedName name="TABLA5" localSheetId="3">#REF!</definedName>
    <definedName name="TABLA5" localSheetId="4">#REF!</definedName>
    <definedName name="TABLA5" localSheetId="6">#REF!</definedName>
    <definedName name="TABLA5" localSheetId="7">#REF!</definedName>
    <definedName name="TABLA5" localSheetId="8">#REF!</definedName>
    <definedName name="TABLA5" localSheetId="9">#REF!</definedName>
    <definedName name="TABLA5" localSheetId="0">#REF!</definedName>
    <definedName name="TABLA5" localSheetId="1">#REF!</definedName>
    <definedName name="TABLA5">#REF!</definedName>
    <definedName name="TABLA6A" localSheetId="2">#REF!</definedName>
    <definedName name="TABLA6A" localSheetId="3">#REF!</definedName>
    <definedName name="TABLA6A" localSheetId="4">#REF!</definedName>
    <definedName name="TABLA6A" localSheetId="6">#REF!</definedName>
    <definedName name="TABLA6A" localSheetId="7">#REF!</definedName>
    <definedName name="TABLA6A" localSheetId="8">#REF!</definedName>
    <definedName name="TABLA6A" localSheetId="9">#REF!</definedName>
    <definedName name="TABLA6A" localSheetId="0">#REF!</definedName>
    <definedName name="TABLA6A" localSheetId="1">#REF!</definedName>
    <definedName name="TABLA6A">#REF!</definedName>
    <definedName name="TABLA6B" localSheetId="2">#REF!</definedName>
    <definedName name="TABLA6B" localSheetId="3">#REF!</definedName>
    <definedName name="TABLA6B" localSheetId="4">#REF!</definedName>
    <definedName name="TABLA6B" localSheetId="6">#REF!</definedName>
    <definedName name="TABLA6B" localSheetId="7">#REF!</definedName>
    <definedName name="TABLA6B" localSheetId="8">#REF!</definedName>
    <definedName name="TABLA6B" localSheetId="9">#REF!</definedName>
    <definedName name="TABLA6B" localSheetId="0">#REF!</definedName>
    <definedName name="TABLA6B" localSheetId="1">#REF!</definedName>
    <definedName name="TABLA6B">#REF!</definedName>
    <definedName name="TABLA6C" localSheetId="2">#REF!</definedName>
    <definedName name="TABLA6C" localSheetId="3">#REF!</definedName>
    <definedName name="TABLA6C" localSheetId="4">#REF!</definedName>
    <definedName name="TABLA6C" localSheetId="6">#REF!</definedName>
    <definedName name="TABLA6C" localSheetId="7">#REF!</definedName>
    <definedName name="TABLA6C" localSheetId="8">#REF!</definedName>
    <definedName name="TABLA6C" localSheetId="9">#REF!</definedName>
    <definedName name="TABLA6C" localSheetId="0">#REF!</definedName>
    <definedName name="TABLA6C" localSheetId="1">#REF!</definedName>
    <definedName name="TABLA6C">#REF!</definedName>
    <definedName name="TABLA7" localSheetId="2">#REF!</definedName>
    <definedName name="TABLA7" localSheetId="3">#REF!</definedName>
    <definedName name="TABLA7" localSheetId="4">#REF!</definedName>
    <definedName name="TABLA7" localSheetId="6">#REF!</definedName>
    <definedName name="TABLA7" localSheetId="7">#REF!</definedName>
    <definedName name="TABLA7" localSheetId="8">#REF!</definedName>
    <definedName name="TABLA7" localSheetId="9">#REF!</definedName>
    <definedName name="TABLA7" localSheetId="0">#REF!</definedName>
    <definedName name="TABLA7" localSheetId="1">#REF!</definedName>
    <definedName name="TABLA7">#REF!</definedName>
    <definedName name="TABLA8" localSheetId="2">#REF!</definedName>
    <definedName name="TABLA8" localSheetId="3">#REF!</definedName>
    <definedName name="TABLA8" localSheetId="4">#REF!</definedName>
    <definedName name="TABLA8" localSheetId="6">#REF!</definedName>
    <definedName name="TABLA8" localSheetId="7">#REF!</definedName>
    <definedName name="TABLA8" localSheetId="8">#REF!</definedName>
    <definedName name="TABLA8" localSheetId="9">#REF!</definedName>
    <definedName name="TABLA8" localSheetId="0">#REF!</definedName>
    <definedName name="TABLA8" localSheetId="1">#REF!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'[16]Dep fonct'!#REF!</definedName>
    <definedName name="test">{"Riqfin97",#N/A,FALSE,"Tran";"Riqfinpro",#N/A,FALSE,"Tran"}</definedName>
    <definedName name="Tipo" localSheetId="0">[38]claves!$H$3:$H$21</definedName>
    <definedName name="Tipo">[38]claves!$H$3:$H$21</definedName>
    <definedName name="Tipo_ente" localSheetId="8">[62]claves!$AS$3:$AS$6</definedName>
    <definedName name="Tipo_ente" localSheetId="0">[63]claves!$AS$3:$AS$6</definedName>
    <definedName name="Tipo_ente">[63]claves!$AS$3:$AS$6</definedName>
    <definedName name="Tipo_gastos" localSheetId="8">[62]claves!$AT$3:$AT$21</definedName>
    <definedName name="Tipo_gastos" localSheetId="0">[63]claves!$AT$3:$AT$21</definedName>
    <definedName name="Tipo_gastos">[63]claves!$AT$3:$AT$21</definedName>
    <definedName name="Tipoingr12y3" localSheetId="8">[47]Claves!$S$92:$S$99</definedName>
    <definedName name="Tipoingr12y3" localSheetId="0">[48]Claves!$S$92:$S$99</definedName>
    <definedName name="Tipoingr12y3">[48]Claves!$S$92:$S$99</definedName>
    <definedName name="Tipoingr5" localSheetId="8">[47]Claves!$S$102:$S$103</definedName>
    <definedName name="Tipoingr5" localSheetId="0">[48]Claves!$S$102:$S$103</definedName>
    <definedName name="Tipoingr5">[48]Claves!$S$102:$S$103</definedName>
    <definedName name="Tipoingr6" localSheetId="8">[47]Claves!$S$101:$S$103</definedName>
    <definedName name="Tipoingr6" localSheetId="0">[48]Claves!$S$101:$S$103</definedName>
    <definedName name="Tipoingr6">[48]Claves!$S$101:$S$103</definedName>
    <definedName name="Tipoingrresto" localSheetId="8">[47]Claves!$S$90</definedName>
    <definedName name="Tipoingrresto" localSheetId="0">[48]Claves!$S$90</definedName>
    <definedName name="Tipoingrresto">[48]Claves!$S$90</definedName>
    <definedName name="Tipoingrresto2" localSheetId="8">[47]Claves!$S$103</definedName>
    <definedName name="Tipoingrresto2" localSheetId="0">[48]Claves!$S$103</definedName>
    <definedName name="Tipoingrresto2">[48]Claves!$S$103</definedName>
    <definedName name="_xlnm.Print_Titles" localSheetId="6">'4-Medidas Hacienda ex-post'!$2:$4</definedName>
    <definedName name="_xlnm.Print_Titles">[76]Q5!$A$1:$C$65536,[76]Q5!$A$1:$IV$7</definedName>
    <definedName name="tj">{"Riqfin97",#N/A,FALSE,"Tran";"Riqfinpro",#N/A,FALSE,"Tran"}</definedName>
    <definedName name="TOP_BORDER">#REF!</definedName>
    <definedName name="TRANSFERENCIA">[46]!TRANSFERENCIA</definedName>
    <definedName name="tretry">[21]Data!#REF!</definedName>
    <definedName name="tt">{"Tab1",#N/A,FALSE,"P";"Tab2",#N/A,FALSE,"P"}</definedName>
    <definedName name="ttt">{"Tab1",#N/A,FALSE,"P";"Tab2",#N/A,FALSE,"P"}</definedName>
    <definedName name="tttt">{"Tab1",#N/A,FALSE,"P";"Tab2",#N/A,FALSE,"P"}</definedName>
    <definedName name="ttttt">[68]M!#REF!</definedName>
    <definedName name="ttttttttt">{"Minpmon",#N/A,FALSE,"Monthinput"}</definedName>
    <definedName name="ttyy">{"Riqfin97",#N/A,FALSE,"Tran";"Riqfinpro",#N/A,FALSE,"Tran"}</definedName>
    <definedName name="twryrwe">[24]PRIVATE!#REF!</definedName>
    <definedName name="tyi">'[16]Dep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[68]M!#REF!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[77]M!#REF!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[35]PENSION!#REF!</definedName>
    <definedName name="Y" localSheetId="3">[35]PENSION!#REF!</definedName>
    <definedName name="Y" localSheetId="7">[35]PENSION!#REF!</definedName>
    <definedName name="Y" localSheetId="8">[35]PENSION!#REF!</definedName>
    <definedName name="Y" localSheetId="9">[35]PENSION!#REF!</definedName>
    <definedName name="Y" localSheetId="0">[35]PENSION!#REF!</definedName>
    <definedName name="Y">[35]PENSION!#REF!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[35]PENSION!#REF!</definedName>
    <definedName name="Z" localSheetId="3">[35]PENSION!#REF!</definedName>
    <definedName name="Z" localSheetId="7">[35]PENSION!#REF!</definedName>
    <definedName name="Z" localSheetId="8">[35]PENSION!#REF!</definedName>
    <definedName name="Z" localSheetId="9">[35]PENSION!#REF!</definedName>
    <definedName name="Z" localSheetId="0">[35]PENSION!#REF!</definedName>
    <definedName name="Z">[35]PENSION!#REF!</definedName>
    <definedName name="Z_00C67BFA_FEDD_11D1_98B3_00C04FC96ABD_.wvu.Rows">[53]BOP!$A$36:$IV$36,[53]BOP!$A$44:$IV$44,[53]BOP!$A$59:$IV$59,[53]BOP!#REF!,[53]BOP!#REF!,[53]BOP!$A$81:$IV$88</definedName>
    <definedName name="Z_00C67BFB_FEDD_11D1_98B3_00C04FC96ABD_.wvu.Rows">[53]BOP!$A$36:$IV$36,[53]BOP!$A$44:$IV$44,[53]BOP!$A$59:$IV$59,[53]BOP!#REF!,[53]BOP!#REF!,[53]BOP!$A$81:$IV$88</definedName>
    <definedName name="Z_00C67BFC_FEDD_11D1_98B3_00C04FC96ABD_.wvu.Rows">[53]BOP!$A$36:$IV$36,[53]BOP!$A$44:$IV$44,[53]BOP!$A$59:$IV$59,[53]BOP!#REF!,[53]BOP!#REF!,[53]BOP!$A$81:$IV$88</definedName>
    <definedName name="Z_00C67BFD_FEDD_11D1_98B3_00C04FC96ABD_.wvu.Rows">[53]BOP!$A$36:$IV$36,[53]BOP!$A$44:$IV$44,[53]BOP!$A$59:$IV$59,[53]BOP!#REF!,[53]BOP!#REF!,[53]BOP!$A$81:$IV$88</definedName>
    <definedName name="Z_00C67BFE_FEDD_11D1_98B3_00C04FC96ABD_.wvu.Rows">[53]BOP!$A$36:$IV$36,[53]BOP!$A$44:$IV$44,[53]BOP!$A$59:$IV$59,[53]BOP!#REF!,[53]BOP!#REF!,[53]BOP!$A$79:$IV$79,[53]BOP!$A$81:$IV$88,[53]BOP!#REF!</definedName>
    <definedName name="Z_00C67BFF_FEDD_11D1_98B3_00C04FC96ABD_.wvu.Rows">[53]BOP!$A$36:$IV$36,[53]BOP!$A$44:$IV$44,[53]BOP!$A$59:$IV$59,[53]BOP!#REF!,[53]BOP!#REF!,[53]BOP!$A$79:$IV$79,[53]BOP!$A$81:$IV$88</definedName>
    <definedName name="Z_00C67C00_FEDD_11D1_98B3_00C04FC96ABD_.wvu.Rows">[53]BOP!$A$36:$IV$36,[53]BOP!$A$44:$IV$44,[53]BOP!$A$59:$IV$59,[53]BOP!#REF!,[53]BOP!#REF!,[53]BOP!$A$79:$IV$79,[53]BOP!#REF!</definedName>
    <definedName name="Z_00C67C01_FEDD_11D1_98B3_00C04FC96ABD_.wvu.Rows">[53]BOP!$A$36:$IV$36,[53]BOP!$A$44:$IV$44,[53]BOP!$A$59:$IV$59,[53]BOP!#REF!,[53]BOP!#REF!,[53]BOP!$A$79:$IV$79,[53]BOP!$A$81:$IV$88,[53]BOP!#REF!</definedName>
    <definedName name="Z_00C67C02_FEDD_11D1_98B3_00C04FC96ABD_.wvu.Rows">[53]BOP!$A$36:$IV$36,[53]BOP!$A$44:$IV$44,[53]BOP!$A$59:$IV$59,[53]BOP!#REF!,[53]BOP!#REF!,[53]BOP!$A$79:$IV$79,[53]BOP!$A$81:$IV$88,[53]BOP!#REF!</definedName>
    <definedName name="Z_00C67C03_FEDD_11D1_98B3_00C04FC96ABD_.wvu.Rows">[53]BOP!$A$36:$IV$36,[53]BOP!$A$44:$IV$44,[53]BOP!$A$59:$IV$59,[53]BOP!#REF!,[53]BOP!#REF!,[53]BOP!$A$79:$IV$79,[53]BOP!$A$81:$IV$88,[53]BOP!#REF!</definedName>
    <definedName name="Z_00C67C05_FEDD_11D1_98B3_00C04FC96ABD_.wvu.Rows">[53]BOP!$A$36:$IV$36,[53]BOP!$A$44:$IV$44,[53]BOP!$A$59:$IV$59,[53]BOP!#REF!,[53]BOP!#REF!,[53]BOP!$A$79:$IV$79,[53]BOP!$A$81:$IV$88,[53]BOP!#REF!,[53]BOP!#REF!</definedName>
    <definedName name="Z_00C67C06_FEDD_11D1_98B3_00C04FC96ABD_.wvu.Rows">[53]BOP!$A$36:$IV$36,[53]BOP!$A$44:$IV$44,[53]BOP!$A$59:$IV$59,[53]BOP!#REF!,[53]BOP!#REF!,[53]BOP!$A$79:$IV$79,[53]BOP!$A$81:$IV$88,[53]BOP!#REF!,[53]BOP!#REF!</definedName>
    <definedName name="Z_00C67C07_FEDD_11D1_98B3_00C04FC96ABD_.wvu.Rows">[53]BOP!$A$36:$IV$36,[53]BOP!$A$44:$IV$44,[53]BOP!$A$59:$IV$59,[53]BOP!#REF!,[53]BOP!#REF!,[53]BOP!$A$79:$IV$79</definedName>
    <definedName name="Z_112039D0_FF0B_11D1_98B3_00C04FC96ABD_.wvu.Rows">[53]BOP!$A$36:$IV$36,[53]BOP!$A$44:$IV$44,[53]BOP!$A$59:$IV$59,[53]BOP!#REF!,[53]BOP!#REF!,[53]BOP!$A$81:$IV$88</definedName>
    <definedName name="Z_112039D1_FF0B_11D1_98B3_00C04FC96ABD_.wvu.Rows">[53]BOP!$A$36:$IV$36,[53]BOP!$A$44:$IV$44,[53]BOP!$A$59:$IV$59,[53]BOP!#REF!,[53]BOP!#REF!,[53]BOP!$A$81:$IV$88</definedName>
    <definedName name="Z_112039D2_FF0B_11D1_98B3_00C04FC96ABD_.wvu.Rows">[53]BOP!$A$36:$IV$36,[53]BOP!$A$44:$IV$44,[53]BOP!$A$59:$IV$59,[53]BOP!#REF!,[53]BOP!#REF!,[53]BOP!$A$81:$IV$88</definedName>
    <definedName name="Z_112039D3_FF0B_11D1_98B3_00C04FC96ABD_.wvu.Rows">[53]BOP!$A$36:$IV$36,[53]BOP!$A$44:$IV$44,[53]BOP!$A$59:$IV$59,[53]BOP!#REF!,[53]BOP!#REF!,[53]BOP!$A$81:$IV$88</definedName>
    <definedName name="Z_112039D4_FF0B_11D1_98B3_00C04FC96ABD_.wvu.Rows">[53]BOP!$A$36:$IV$36,[53]BOP!$A$44:$IV$44,[53]BOP!$A$59:$IV$59,[53]BOP!#REF!,[53]BOP!#REF!,[53]BOP!$A$79:$IV$79,[53]BOP!$A$81:$IV$88,[53]BOP!#REF!</definedName>
    <definedName name="Z_112039D5_FF0B_11D1_98B3_00C04FC96ABD_.wvu.Rows">[53]BOP!$A$36:$IV$36,[53]BOP!$A$44:$IV$44,[53]BOP!$A$59:$IV$59,[53]BOP!#REF!,[53]BOP!#REF!,[53]BOP!$A$79:$IV$79,[53]BOP!$A$81:$IV$88</definedName>
    <definedName name="Z_112039D6_FF0B_11D1_98B3_00C04FC96ABD_.wvu.Rows">[53]BOP!$A$36:$IV$36,[53]BOP!$A$44:$IV$44,[53]BOP!$A$59:$IV$59,[53]BOP!#REF!,[53]BOP!#REF!,[53]BOP!$A$79:$IV$79,[53]BOP!#REF!</definedName>
    <definedName name="Z_112039D7_FF0B_11D1_98B3_00C04FC96ABD_.wvu.Rows">[53]BOP!$A$36:$IV$36,[53]BOP!$A$44:$IV$44,[53]BOP!$A$59:$IV$59,[53]BOP!#REF!,[53]BOP!#REF!,[53]BOP!$A$79:$IV$79,[53]BOP!$A$81:$IV$88,[53]BOP!#REF!</definedName>
    <definedName name="Z_112039D8_FF0B_11D1_98B3_00C04FC96ABD_.wvu.Rows">[53]BOP!$A$36:$IV$36,[53]BOP!$A$44:$IV$44,[53]BOP!$A$59:$IV$59,[53]BOP!#REF!,[53]BOP!#REF!,[53]BOP!$A$79:$IV$79,[53]BOP!$A$81:$IV$88,[53]BOP!#REF!</definedName>
    <definedName name="Z_112039D9_FF0B_11D1_98B3_00C04FC96ABD_.wvu.Rows">[53]BOP!$A$36:$IV$36,[53]BOP!$A$44:$IV$44,[53]BOP!$A$59:$IV$59,[53]BOP!#REF!,[53]BOP!#REF!,[53]BOP!$A$79:$IV$79,[53]BOP!$A$81:$IV$88,[53]BOP!#REF!</definedName>
    <definedName name="Z_112039DB_FF0B_11D1_98B3_00C04FC96ABD_.wvu.Rows">[53]BOP!$A$36:$IV$36,[53]BOP!$A$44:$IV$44,[53]BOP!$A$59:$IV$59,[53]BOP!#REF!,[53]BOP!#REF!,[53]BOP!$A$79:$IV$79,[53]BOP!$A$81:$IV$88,[53]BOP!#REF!,[53]BOP!#REF!</definedName>
    <definedName name="Z_112039DC_FF0B_11D1_98B3_00C04FC96ABD_.wvu.Rows">[53]BOP!$A$36:$IV$36,[53]BOP!$A$44:$IV$44,[53]BOP!$A$59:$IV$59,[53]BOP!#REF!,[53]BOP!#REF!,[53]BOP!$A$79:$IV$79,[53]BOP!$A$81:$IV$88,[53]BOP!#REF!,[53]BOP!#REF!</definedName>
    <definedName name="Z_112039DD_FF0B_11D1_98B3_00C04FC96ABD_.wvu.Rows">[53]BOP!$A$36:$IV$36,[53]BOP!$A$44:$IV$44,[53]BOP!$A$59:$IV$59,[53]BOP!#REF!,[53]BOP!#REF!,[53]BOP!$A$79:$IV$79</definedName>
    <definedName name="Z_112B8339_2081_11D2_BFD2_00A02466506E_.wvu.PrintTitles">[78]SUMMARY!$B$1:$D$65536,[78]SUMMARY!$A$3:$IV$5</definedName>
    <definedName name="Z_112B833B_2081_11D2_BFD2_00A02466506E_.wvu.PrintTitles">[78]SUMMARY!$B$1:$D$65536,[78]SUMMARY!$A$3:$IV$5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'[79]IDA-tab7'!$K$1:$T$65536,'[79]IDA-tab7'!$V$1:$AE$65536,'[79]IDA-tab7'!$AG$1:$AP$65536</definedName>
    <definedName name="Z_1A8C061B_2301_11D3_BFD1_000039E37209_.wvu.Rows">'[79]IDA-tab7'!$A$10:$IV$11,'[79]IDA-tab7'!$A$14:$IV$14,'[79]IDA-tab7'!$A$18:$IV$18</definedName>
    <definedName name="Z_1A8C061C_2301_11D3_BFD1_000039E37209_.wvu.Cols">'[79]IDA-tab7'!$K$1:$T$65536,'[79]IDA-tab7'!$V$1:$AE$65536,'[79]IDA-tab7'!$AG$1:$AP$65536</definedName>
    <definedName name="Z_1A8C061C_2301_11D3_BFD1_000039E37209_.wvu.Rows">'[79]IDA-tab7'!$A$10:$IV$11,'[79]IDA-tab7'!$A$14:$IV$14,'[79]IDA-tab7'!$A$18:$IV$18</definedName>
    <definedName name="Z_1A8C061E_2301_11D3_BFD1_000039E37209_.wvu.Cols">'[79]IDA-tab7'!$K$1:$T$65536,'[79]IDA-tab7'!$V$1:$AE$65536,'[79]IDA-tab7'!$AG$1:$AP$65536</definedName>
    <definedName name="Z_1A8C061E_2301_11D3_BFD1_000039E37209_.wvu.Rows">'[79]IDA-tab7'!$A$10:$IV$11,'[79]IDA-tab7'!$A$14:$IV$14,'[79]IDA-tab7'!$A$18:$IV$18</definedName>
    <definedName name="Z_1A8C061F_2301_11D3_BFD1_000039E37209_.wvu.Cols">'[79]IDA-tab7'!$K$1:$T$65536,'[79]IDA-tab7'!$V$1:$AE$65536,'[79]IDA-tab7'!$AG$1:$AP$65536</definedName>
    <definedName name="Z_1A8C061F_2301_11D3_BFD1_000039E37209_.wvu.Rows">'[79]IDA-tab7'!$A$10:$IV$11,'[79]IDA-tab7'!$A$14:$IV$14,'[79]IDA-tab7'!$A$18:$IV$18</definedName>
    <definedName name="Z_1F4C2007_FFA7_11D1_98B6_00C04FC96ABD_.wvu.Rows">[53]BOP!$A$36:$IV$36,[53]BOP!$A$44:$IV$44,[53]BOP!$A$59:$IV$59,[53]BOP!#REF!,[53]BOP!#REF!,[53]BOP!$A$81:$IV$88</definedName>
    <definedName name="Z_1F4C2008_FFA7_11D1_98B6_00C04FC96ABD_.wvu.Rows">[53]BOP!$A$36:$IV$36,[53]BOP!$A$44:$IV$44,[53]BOP!$A$59:$IV$59,[53]BOP!#REF!,[53]BOP!#REF!,[53]BOP!$A$81:$IV$88</definedName>
    <definedName name="Z_1F4C2009_FFA7_11D1_98B6_00C04FC96ABD_.wvu.Rows">[53]BOP!$A$36:$IV$36,[53]BOP!$A$44:$IV$44,[53]BOP!$A$59:$IV$59,[53]BOP!#REF!,[53]BOP!#REF!,[53]BOP!$A$81:$IV$88</definedName>
    <definedName name="Z_1F4C200A_FFA7_11D1_98B6_00C04FC96ABD_.wvu.Rows">[53]BOP!$A$36:$IV$36,[53]BOP!$A$44:$IV$44,[53]BOP!$A$59:$IV$59,[53]BOP!#REF!,[53]BOP!#REF!,[53]BOP!$A$81:$IV$88</definedName>
    <definedName name="Z_1F4C200B_FFA7_11D1_98B6_00C04FC96ABD_.wvu.Rows">[53]BOP!$A$36:$IV$36,[53]BOP!$A$44:$IV$44,[53]BOP!$A$59:$IV$59,[53]BOP!#REF!,[53]BOP!#REF!,[53]BOP!$A$79:$IV$79,[53]BOP!$A$81:$IV$88,[53]BOP!#REF!</definedName>
    <definedName name="Z_1F4C200C_FFA7_11D1_98B6_00C04FC96ABD_.wvu.Rows">[53]BOP!$A$36:$IV$36,[53]BOP!$A$44:$IV$44,[53]BOP!$A$59:$IV$59,[53]BOP!#REF!,[53]BOP!#REF!,[53]BOP!$A$79:$IV$79,[53]BOP!$A$81:$IV$88</definedName>
    <definedName name="Z_1F4C200D_FFA7_11D1_98B6_00C04FC96ABD_.wvu.Rows">[53]BOP!$A$36:$IV$36,[53]BOP!$A$44:$IV$44,[53]BOP!$A$59:$IV$59,[53]BOP!#REF!,[53]BOP!#REF!,[53]BOP!$A$79:$IV$79,[53]BOP!#REF!</definedName>
    <definedName name="Z_1F4C200E_FFA7_11D1_98B6_00C04FC96ABD_.wvu.Rows">[53]BOP!$A$36:$IV$36,[53]BOP!$A$44:$IV$44,[53]BOP!$A$59:$IV$59,[53]BOP!#REF!,[53]BOP!#REF!,[53]BOP!$A$79:$IV$79,[53]BOP!$A$81:$IV$88,[53]BOP!#REF!</definedName>
    <definedName name="Z_1F4C200F_FFA7_11D1_98B6_00C04FC96ABD_.wvu.Rows">[53]BOP!$A$36:$IV$36,[53]BOP!$A$44:$IV$44,[53]BOP!$A$59:$IV$59,[53]BOP!#REF!,[53]BOP!#REF!,[53]BOP!$A$79:$IV$79,[53]BOP!$A$81:$IV$88,[53]BOP!#REF!</definedName>
    <definedName name="Z_1F4C2010_FFA7_11D1_98B6_00C04FC96ABD_.wvu.Rows">[53]BOP!$A$36:$IV$36,[53]BOP!$A$44:$IV$44,[53]BOP!$A$59:$IV$59,[53]BOP!#REF!,[53]BOP!#REF!,[53]BOP!$A$79:$IV$79,[53]BOP!$A$81:$IV$88,[53]BOP!#REF!</definedName>
    <definedName name="Z_1F4C2012_FFA7_11D1_98B6_00C04FC96ABD_.wvu.Rows">[53]BOP!$A$36:$IV$36,[53]BOP!$A$44:$IV$44,[53]BOP!$A$59:$IV$59,[53]BOP!#REF!,[53]BOP!#REF!,[53]BOP!$A$79:$IV$79,[53]BOP!$A$81:$IV$88,[53]BOP!#REF!,[53]BOP!#REF!</definedName>
    <definedName name="Z_1F4C2013_FFA7_11D1_98B6_00C04FC96ABD_.wvu.Rows">[53]BOP!$A$36:$IV$36,[53]BOP!$A$44:$IV$44,[53]BOP!$A$59:$IV$59,[53]BOP!#REF!,[53]BOP!#REF!,[53]BOP!$A$79:$IV$79,[53]BOP!$A$81:$IV$88,[53]BOP!#REF!,[53]BOP!#REF!</definedName>
    <definedName name="Z_1F4C2014_FFA7_11D1_98B6_00C04FC96ABD_.wvu.Rows">[53]BOP!$A$36:$IV$36,[53]BOP!$A$44:$IV$44,[53]BOP!$A$59:$IV$59,[53]BOP!#REF!,[53]BOP!#REF!,[53]BOP!$A$79:$IV$79</definedName>
    <definedName name="Z_49B0A4B0_963B_11D1_BFD1_00A02466B680_.wvu.Rows">[53]BOP!$A$36:$IV$36,[53]BOP!$A$44:$IV$44,[53]BOP!$A$59:$IV$59,[53]BOP!#REF!,[53]BOP!#REF!,[53]BOP!$A$81:$IV$88</definedName>
    <definedName name="Z_49B0A4B1_963B_11D1_BFD1_00A02466B680_.wvu.Rows">[53]BOP!$A$36:$IV$36,[53]BOP!$A$44:$IV$44,[53]BOP!$A$59:$IV$59,[53]BOP!#REF!,[53]BOP!#REF!,[53]BOP!$A$81:$IV$88</definedName>
    <definedName name="Z_49B0A4B4_963B_11D1_BFD1_00A02466B680_.wvu.Rows">[53]BOP!$A$36:$IV$36,[53]BOP!$A$44:$IV$44,[53]BOP!$A$59:$IV$59,[53]BOP!#REF!,[53]BOP!#REF!,[53]BOP!$A$79:$IV$79,[53]BOP!$A$81:$IV$88,[53]BOP!#REF!</definedName>
    <definedName name="Z_49B0A4B5_963B_11D1_BFD1_00A02466B680_.wvu.Rows">[53]BOP!$A$36:$IV$36,[53]BOP!$A$44:$IV$44,[53]BOP!$A$59:$IV$59,[53]BOP!#REF!,[53]BOP!#REF!,[53]BOP!$A$79:$IV$79,[53]BOP!$A$81:$IV$88</definedName>
    <definedName name="Z_49B0A4B6_963B_11D1_BFD1_00A02466B680_.wvu.Rows">[53]BOP!$A$36:$IV$36,[53]BOP!$A$44:$IV$44,[53]BOP!$A$59:$IV$59,[53]BOP!#REF!,[53]BOP!#REF!,[53]BOP!$A$79:$IV$79,[53]BOP!#REF!</definedName>
    <definedName name="Z_49B0A4B7_963B_11D1_BFD1_00A02466B680_.wvu.Rows">[53]BOP!$A$36:$IV$36,[53]BOP!$A$44:$IV$44,[53]BOP!$A$59:$IV$59,[53]BOP!#REF!,[53]BOP!#REF!,[53]BOP!$A$79:$IV$79,[53]BOP!$A$81:$IV$88,[53]BOP!#REF!</definedName>
    <definedName name="Z_49B0A4B8_963B_11D1_BFD1_00A02466B680_.wvu.Rows">[53]BOP!$A$36:$IV$36,[53]BOP!$A$44:$IV$44,[53]BOP!$A$59:$IV$59,[53]BOP!#REF!,[53]BOP!#REF!,[53]BOP!$A$79:$IV$79,[53]BOP!$A$81:$IV$88,[53]BOP!#REF!</definedName>
    <definedName name="Z_49B0A4B9_963B_11D1_BFD1_00A02466B680_.wvu.Rows">[53]BOP!$A$36:$IV$36,[53]BOP!$A$44:$IV$44,[53]BOP!$A$59:$IV$59,[53]BOP!#REF!,[53]BOP!#REF!,[53]BOP!$A$79:$IV$79,[53]BOP!$A$81:$IV$88,[53]BOP!#REF!</definedName>
    <definedName name="Z_49B0A4BB_963B_11D1_BFD1_00A02466B680_.wvu.Rows">[53]BOP!$A$36:$IV$36,[53]BOP!$A$44:$IV$44,[53]BOP!$A$59:$IV$59,[53]BOP!#REF!,[53]BOP!#REF!,[53]BOP!$A$79:$IV$79,[53]BOP!$A$81:$IV$88,[53]BOP!#REF!,[53]BOP!#REF!</definedName>
    <definedName name="Z_49B0A4BC_963B_11D1_BFD1_00A02466B680_.wvu.Rows">[53]BOP!$A$36:$IV$36,[53]BOP!$A$44:$IV$44,[53]BOP!$A$59:$IV$59,[53]BOP!#REF!,[53]BOP!#REF!,[53]BOP!$A$79:$IV$79,[53]BOP!$A$81:$IV$88,[53]BOP!#REF!,[53]BOP!#REF!</definedName>
    <definedName name="Z_49B0A4BD_963B_11D1_BFD1_00A02466B680_.wvu.Rows">[53]BOP!$A$36:$IV$36,[53]BOP!$A$44:$IV$44,[53]BOP!$A$59:$IV$59,[53]BOP!#REF!,[53]BOP!#REF!,[53]BOP!$A$79:$IV$79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[78]SUMMARY!$B$1:$D$65536,[78]SUMMARY!$A$3:$IV$5</definedName>
    <definedName name="Z_95224721_0485_11D4_BFD1_00508B5F4DA4_.wvu.Cols">#REF!</definedName>
    <definedName name="Z_9E0C48F8_FFCC_11D1_98BA_00C04FC96ABD_.wvu.Rows">[53]BOP!$A$36:$IV$36,[53]BOP!$A$44:$IV$44,[53]BOP!$A$59:$IV$59,[53]BOP!#REF!,[53]BOP!#REF!,[53]BOP!$A$81:$IV$88</definedName>
    <definedName name="Z_9E0C48F9_FFCC_11D1_98BA_00C04FC96ABD_.wvu.Rows">[53]BOP!$A$36:$IV$36,[53]BOP!$A$44:$IV$44,[53]BOP!$A$59:$IV$59,[53]BOP!#REF!,[53]BOP!#REF!,[53]BOP!$A$81:$IV$88</definedName>
    <definedName name="Z_9E0C48FA_FFCC_11D1_98BA_00C04FC96ABD_.wvu.Rows">[53]BOP!$A$36:$IV$36,[53]BOP!$A$44:$IV$44,[53]BOP!$A$59:$IV$59,[53]BOP!#REF!,[53]BOP!#REF!,[53]BOP!$A$81:$IV$88</definedName>
    <definedName name="Z_9E0C48FB_FFCC_11D1_98BA_00C04FC96ABD_.wvu.Rows">[53]BOP!$A$36:$IV$36,[53]BOP!$A$44:$IV$44,[53]BOP!$A$59:$IV$59,[53]BOP!#REF!,[53]BOP!#REF!,[53]BOP!$A$81:$IV$88</definedName>
    <definedName name="Z_9E0C48FC_FFCC_11D1_98BA_00C04FC96ABD_.wvu.Rows">[53]BOP!$A$36:$IV$36,[53]BOP!$A$44:$IV$44,[53]BOP!$A$59:$IV$59,[53]BOP!#REF!,[53]BOP!#REF!,[53]BOP!$A$79:$IV$79,[53]BOP!$A$81:$IV$88,[53]BOP!#REF!</definedName>
    <definedName name="Z_9E0C48FD_FFCC_11D1_98BA_00C04FC96ABD_.wvu.Rows">[53]BOP!$A$36:$IV$36,[53]BOP!$A$44:$IV$44,[53]BOP!$A$59:$IV$59,[53]BOP!#REF!,[53]BOP!#REF!,[53]BOP!$A$79:$IV$79,[53]BOP!$A$81:$IV$88</definedName>
    <definedName name="Z_9E0C48FE_FFCC_11D1_98BA_00C04FC96ABD_.wvu.Rows">[53]BOP!$A$36:$IV$36,[53]BOP!$A$44:$IV$44,[53]BOP!$A$59:$IV$59,[53]BOP!#REF!,[53]BOP!#REF!,[53]BOP!$A$79:$IV$79,[53]BOP!#REF!</definedName>
    <definedName name="Z_9E0C48FF_FFCC_11D1_98BA_00C04FC96ABD_.wvu.Rows">[53]BOP!$A$36:$IV$36,[53]BOP!$A$44:$IV$44,[53]BOP!$A$59:$IV$59,[53]BOP!#REF!,[53]BOP!#REF!,[53]BOP!$A$79:$IV$79,[53]BOP!$A$81:$IV$88,[53]BOP!#REF!</definedName>
    <definedName name="Z_9E0C4900_FFCC_11D1_98BA_00C04FC96ABD_.wvu.Rows">[53]BOP!$A$36:$IV$36,[53]BOP!$A$44:$IV$44,[53]BOP!$A$59:$IV$59,[53]BOP!#REF!,[53]BOP!#REF!,[53]BOP!$A$79:$IV$79,[53]BOP!$A$81:$IV$88,[53]BOP!#REF!</definedName>
    <definedName name="Z_9E0C4901_FFCC_11D1_98BA_00C04FC96ABD_.wvu.Rows">[53]BOP!$A$36:$IV$36,[53]BOP!$A$44:$IV$44,[53]BOP!$A$59:$IV$59,[53]BOP!#REF!,[53]BOP!#REF!,[53]BOP!$A$79:$IV$79,[53]BOP!$A$81:$IV$88,[53]BOP!#REF!</definedName>
    <definedName name="Z_9E0C4903_FFCC_11D1_98BA_00C04FC96ABD_.wvu.Rows">[53]BOP!$A$36:$IV$36,[53]BOP!$A$44:$IV$44,[53]BOP!$A$59:$IV$59,[53]BOP!#REF!,[53]BOP!#REF!,[53]BOP!$A$79:$IV$79,[53]BOP!$A$81:$IV$88,[53]BOP!#REF!,[53]BOP!#REF!</definedName>
    <definedName name="Z_9E0C4904_FFCC_11D1_98BA_00C04FC96ABD_.wvu.Rows">[53]BOP!$A$36:$IV$36,[53]BOP!$A$44:$IV$44,[53]BOP!$A$59:$IV$59,[53]BOP!#REF!,[53]BOP!#REF!,[53]BOP!$A$79:$IV$79,[53]BOP!$A$81:$IV$88,[53]BOP!#REF!,[53]BOP!#REF!</definedName>
    <definedName name="Z_9E0C4905_FFCC_11D1_98BA_00C04FC96ABD_.wvu.Rows">[53]BOP!$A$36:$IV$36,[53]BOP!$A$44:$IV$44,[53]BOP!$A$59:$IV$59,[53]BOP!#REF!,[53]BOP!#REF!,[53]BOP!$A$79:$IV$79</definedName>
    <definedName name="Z_B424DD41_AAD0_11D2_BFD1_00A02466506E_.wvu.PrintTitles">[78]SUMMARY!$B$1:$D$65536,[78]SUMMARY!$A$3:$IV$5</definedName>
    <definedName name="Z_BC2BFA12_1C91_11D2_BFD2_00A02466506E_.wvu.PrintTitles">[78]SUMMARY!$B$1:$D$65536,[78]SUMMARY!$A$3:$IV$5</definedName>
    <definedName name="Z_C21FAE85_013A_11D2_98BD_00C04FC96ABD_.wvu.Rows">[53]BOP!$A$36:$IV$36,[53]BOP!$A$44:$IV$44,[53]BOP!$A$59:$IV$59,[53]BOP!#REF!,[53]BOP!#REF!,[53]BOP!$A$81:$IV$88</definedName>
    <definedName name="Z_C21FAE86_013A_11D2_98BD_00C04FC96ABD_.wvu.Rows">[53]BOP!$A$36:$IV$36,[53]BOP!$A$44:$IV$44,[53]BOP!$A$59:$IV$59,[53]BOP!#REF!,[53]BOP!#REF!,[53]BOP!$A$81:$IV$88</definedName>
    <definedName name="Z_C21FAE87_013A_11D2_98BD_00C04FC96ABD_.wvu.Rows">[53]BOP!$A$36:$IV$36,[53]BOP!$A$44:$IV$44,[53]BOP!$A$59:$IV$59,[53]BOP!#REF!,[53]BOP!#REF!,[53]BOP!$A$81:$IV$88</definedName>
    <definedName name="Z_C21FAE88_013A_11D2_98BD_00C04FC96ABD_.wvu.Rows">[53]BOP!$A$36:$IV$36,[53]BOP!$A$44:$IV$44,[53]BOP!$A$59:$IV$59,[53]BOP!#REF!,[53]BOP!#REF!,[53]BOP!$A$81:$IV$88</definedName>
    <definedName name="Z_C21FAE89_013A_11D2_98BD_00C04FC96ABD_.wvu.Rows">[53]BOP!$A$36:$IV$36,[53]BOP!$A$44:$IV$44,[53]BOP!$A$59:$IV$59,[53]BOP!#REF!,[53]BOP!#REF!,[53]BOP!$A$79:$IV$79,[53]BOP!$A$81:$IV$88,[53]BOP!#REF!</definedName>
    <definedName name="Z_C21FAE8A_013A_11D2_98BD_00C04FC96ABD_.wvu.Rows">[53]BOP!$A$36:$IV$36,[53]BOP!$A$44:$IV$44,[53]BOP!$A$59:$IV$59,[53]BOP!#REF!,[53]BOP!#REF!,[53]BOP!$A$79:$IV$79,[53]BOP!$A$81:$IV$88</definedName>
    <definedName name="Z_C21FAE8B_013A_11D2_98BD_00C04FC96ABD_.wvu.Rows">[53]BOP!$A$36:$IV$36,[53]BOP!$A$44:$IV$44,[53]BOP!$A$59:$IV$59,[53]BOP!#REF!,[53]BOP!#REF!,[53]BOP!$A$79:$IV$79,[53]BOP!#REF!</definedName>
    <definedName name="Z_C21FAE8C_013A_11D2_98BD_00C04FC96ABD_.wvu.Rows">[53]BOP!$A$36:$IV$36,[53]BOP!$A$44:$IV$44,[53]BOP!$A$59:$IV$59,[53]BOP!#REF!,[53]BOP!#REF!,[53]BOP!$A$79:$IV$79,[53]BOP!$A$81:$IV$88,[53]BOP!#REF!</definedName>
    <definedName name="Z_C21FAE8D_013A_11D2_98BD_00C04FC96ABD_.wvu.Rows">[53]BOP!$A$36:$IV$36,[53]BOP!$A$44:$IV$44,[53]BOP!$A$59:$IV$59,[53]BOP!#REF!,[53]BOP!#REF!,[53]BOP!$A$79:$IV$79,[53]BOP!$A$81:$IV$88,[53]BOP!#REF!</definedName>
    <definedName name="Z_C21FAE8E_013A_11D2_98BD_00C04FC96ABD_.wvu.Rows">[53]BOP!$A$36:$IV$36,[53]BOP!$A$44:$IV$44,[53]BOP!$A$59:$IV$59,[53]BOP!#REF!,[53]BOP!#REF!,[53]BOP!$A$79:$IV$79,[53]BOP!$A$81:$IV$88,[53]BOP!#REF!</definedName>
    <definedName name="Z_C21FAE90_013A_11D2_98BD_00C04FC96ABD_.wvu.Rows">[53]BOP!$A$36:$IV$36,[53]BOP!$A$44:$IV$44,[53]BOP!$A$59:$IV$59,[53]BOP!#REF!,[53]BOP!#REF!,[53]BOP!$A$79:$IV$79,[53]BOP!$A$81:$IV$88,[53]BOP!#REF!,[53]BOP!#REF!</definedName>
    <definedName name="Z_C21FAE91_013A_11D2_98BD_00C04FC96ABD_.wvu.Rows">[53]BOP!$A$36:$IV$36,[53]BOP!$A$44:$IV$44,[53]BOP!$A$59:$IV$59,[53]BOP!#REF!,[53]BOP!#REF!,[53]BOP!$A$79:$IV$79,[53]BOP!$A$81:$IV$88,[53]BOP!#REF!,[53]BOP!#REF!</definedName>
    <definedName name="Z_C21FAE92_013A_11D2_98BD_00C04FC96ABD_.wvu.Rows">[53]BOP!$A$36:$IV$36,[53]BOP!$A$44:$IV$44,[53]BOP!$A$59:$IV$59,[53]BOP!#REF!,[53]BOP!#REF!,[53]BOP!$A$79:$IV$79</definedName>
    <definedName name="Z_CF25EF4A_FFAB_11D1_98B7_00C04FC96ABD_.wvu.Rows">[53]BOP!$A$36:$IV$36,[53]BOP!$A$44:$IV$44,[53]BOP!$A$59:$IV$59,[53]BOP!#REF!,[53]BOP!#REF!,[53]BOP!$A$81:$IV$88</definedName>
    <definedName name="Z_CF25EF4B_FFAB_11D1_98B7_00C04FC96ABD_.wvu.Rows">[53]BOP!$A$36:$IV$36,[53]BOP!$A$44:$IV$44,[53]BOP!$A$59:$IV$59,[53]BOP!#REF!,[53]BOP!#REF!,[53]BOP!$A$81:$IV$88</definedName>
    <definedName name="Z_CF25EF4C_FFAB_11D1_98B7_00C04FC96ABD_.wvu.Rows">[53]BOP!$A$36:$IV$36,[53]BOP!$A$44:$IV$44,[53]BOP!$A$59:$IV$59,[53]BOP!#REF!,[53]BOP!#REF!,[53]BOP!$A$81:$IV$88</definedName>
    <definedName name="Z_CF25EF4D_FFAB_11D1_98B7_00C04FC96ABD_.wvu.Rows">[53]BOP!$A$36:$IV$36,[53]BOP!$A$44:$IV$44,[53]BOP!$A$59:$IV$59,[53]BOP!#REF!,[53]BOP!#REF!,[53]BOP!$A$81:$IV$88</definedName>
    <definedName name="Z_CF25EF4E_FFAB_11D1_98B7_00C04FC96ABD_.wvu.Rows">[53]BOP!$A$36:$IV$36,[53]BOP!$A$44:$IV$44,[53]BOP!$A$59:$IV$59,[53]BOP!#REF!,[53]BOP!#REF!,[53]BOP!$A$79:$IV$79,[53]BOP!$A$81:$IV$88,[53]BOP!#REF!</definedName>
    <definedName name="Z_CF25EF4F_FFAB_11D1_98B7_00C04FC96ABD_.wvu.Rows">[53]BOP!$A$36:$IV$36,[53]BOP!$A$44:$IV$44,[53]BOP!$A$59:$IV$59,[53]BOP!#REF!,[53]BOP!#REF!,[53]BOP!$A$79:$IV$79,[53]BOP!$A$81:$IV$88</definedName>
    <definedName name="Z_CF25EF50_FFAB_11D1_98B7_00C04FC96ABD_.wvu.Rows">[53]BOP!$A$36:$IV$36,[53]BOP!$A$44:$IV$44,[53]BOP!$A$59:$IV$59,[53]BOP!#REF!,[53]BOP!#REF!,[53]BOP!$A$79:$IV$79,[53]BOP!#REF!</definedName>
    <definedName name="Z_CF25EF51_FFAB_11D1_98B7_00C04FC96ABD_.wvu.Rows">[53]BOP!$A$36:$IV$36,[53]BOP!$A$44:$IV$44,[53]BOP!$A$59:$IV$59,[53]BOP!#REF!,[53]BOP!#REF!,[53]BOP!$A$79:$IV$79,[53]BOP!$A$81:$IV$88,[53]BOP!#REF!</definedName>
    <definedName name="Z_CF25EF52_FFAB_11D1_98B7_00C04FC96ABD_.wvu.Rows">[53]BOP!$A$36:$IV$36,[53]BOP!$A$44:$IV$44,[53]BOP!$A$59:$IV$59,[53]BOP!#REF!,[53]BOP!#REF!,[53]BOP!$A$79:$IV$79,[53]BOP!$A$81:$IV$88,[53]BOP!#REF!</definedName>
    <definedName name="Z_CF25EF53_FFAB_11D1_98B7_00C04FC96ABD_.wvu.Rows">[53]BOP!$A$36:$IV$36,[53]BOP!$A$44:$IV$44,[53]BOP!$A$59:$IV$59,[53]BOP!#REF!,[53]BOP!#REF!,[53]BOP!$A$79:$IV$79,[53]BOP!$A$81:$IV$88,[53]BOP!#REF!</definedName>
    <definedName name="Z_CF25EF55_FFAB_11D1_98B7_00C04FC96ABD_.wvu.Rows">[53]BOP!$A$36:$IV$36,[53]BOP!$A$44:$IV$44,[53]BOP!$A$59:$IV$59,[53]BOP!#REF!,[53]BOP!#REF!,[53]BOP!$A$79:$IV$79,[53]BOP!$A$81:$IV$88,[53]BOP!#REF!,[53]BOP!#REF!</definedName>
    <definedName name="Z_CF25EF56_FFAB_11D1_98B7_00C04FC96ABD_.wvu.Rows">[53]BOP!$A$36:$IV$36,[53]BOP!$A$44:$IV$44,[53]BOP!$A$59:$IV$59,[53]BOP!#REF!,[53]BOP!#REF!,[53]BOP!$A$79:$IV$79,[53]BOP!$A$81:$IV$88,[53]BOP!#REF!,[53]BOP!#REF!</definedName>
    <definedName name="Z_CF25EF57_FFAB_11D1_98B7_00C04FC96ABD_.wvu.Rows">[53]BOP!$A$36:$IV$36,[53]BOP!$A$44:$IV$44,[53]BOP!$A$59:$IV$59,[53]BOP!#REF!,[53]BOP!#REF!,[53]BOP!$A$79:$IV$79</definedName>
    <definedName name="Z_E6B74681_BCE1_11D2_BFD1_00A02466506E_.wvu.PrintTitles">[78]SUMMARY!$B$1:$D$65536,[78]SUMMARY!$A$3:$IV$5</definedName>
    <definedName name="Z_EA8011E5_017A_11D2_98BD_00C04FC96ABD_.wvu.Rows">[53]BOP!$A$36:$IV$36,[53]BOP!$A$44:$IV$44,[53]BOP!$A$59:$IV$59,[53]BOP!#REF!,[53]BOP!#REF!,[53]BOP!$A$79:$IV$79,[53]BOP!$A$81:$IV$88</definedName>
    <definedName name="Z_EA8011E6_017A_11D2_98BD_00C04FC96ABD_.wvu.Rows">[53]BOP!$A$36:$IV$36,[53]BOP!$A$44:$IV$44,[53]BOP!$A$59:$IV$59,[53]BOP!#REF!,[53]BOP!#REF!,[53]BOP!$A$79:$IV$79,[53]BOP!#REF!</definedName>
    <definedName name="Z_EA8011E9_017A_11D2_98BD_00C04FC96ABD_.wvu.Rows">[53]BOP!$A$36:$IV$36,[53]BOP!$A$44:$IV$44,[53]BOP!$A$59:$IV$59,[53]BOP!#REF!,[53]BOP!#REF!,[53]BOP!$A$79:$IV$79,[53]BOP!$A$81:$IV$88,[53]BOP!#REF!</definedName>
    <definedName name="Z_EA8011EC_017A_11D2_98BD_00C04FC96ABD_.wvu.Rows">[53]BOP!$A$36:$IV$36,[53]BOP!$A$44:$IV$44,[53]BOP!$A$59:$IV$59,[53]BOP!#REF!,[53]BOP!#REF!,[53]BOP!$A$79:$IV$79,[53]BOP!$A$81:$IV$88,[53]BOP!#REF!,[53]BOP!#REF!</definedName>
    <definedName name="Z_EA86CE3A_00A2_11D2_98BC_00C04FC96ABD_.wvu.Rows">[53]BOP!$A$36:$IV$36,[53]BOP!$A$44:$IV$44,[53]BOP!$A$59:$IV$59,[53]BOP!#REF!,[53]BOP!#REF!,[53]BOP!$A$81:$IV$88</definedName>
    <definedName name="Z_EA86CE3B_00A2_11D2_98BC_00C04FC96ABD_.wvu.Rows">[53]BOP!$A$36:$IV$36,[53]BOP!$A$44:$IV$44,[53]BOP!$A$59:$IV$59,[53]BOP!#REF!,[53]BOP!#REF!,[53]BOP!$A$81:$IV$88</definedName>
    <definedName name="Z_EA86CE3C_00A2_11D2_98BC_00C04FC96ABD_.wvu.Rows">[53]BOP!$A$36:$IV$36,[53]BOP!$A$44:$IV$44,[53]BOP!$A$59:$IV$59,[53]BOP!#REF!,[53]BOP!#REF!,[53]BOP!$A$81:$IV$88</definedName>
    <definedName name="Z_EA86CE3D_00A2_11D2_98BC_00C04FC96ABD_.wvu.Rows">[53]BOP!$A$36:$IV$36,[53]BOP!$A$44:$IV$44,[53]BOP!$A$59:$IV$59,[53]BOP!#REF!,[53]BOP!#REF!,[53]BOP!$A$81:$IV$88</definedName>
    <definedName name="Z_EA86CE3E_00A2_11D2_98BC_00C04FC96ABD_.wvu.Rows">[53]BOP!$A$36:$IV$36,[53]BOP!$A$44:$IV$44,[53]BOP!$A$59:$IV$59,[53]BOP!#REF!,[53]BOP!#REF!,[53]BOP!$A$79:$IV$79,[53]BOP!$A$81:$IV$88,[53]BOP!#REF!</definedName>
    <definedName name="Z_EA86CE3F_00A2_11D2_98BC_00C04FC96ABD_.wvu.Rows">[53]BOP!$A$36:$IV$36,[53]BOP!$A$44:$IV$44,[53]BOP!$A$59:$IV$59,[53]BOP!#REF!,[53]BOP!#REF!,[53]BOP!$A$79:$IV$79,[53]BOP!$A$81:$IV$88</definedName>
    <definedName name="Z_EA86CE40_00A2_11D2_98BC_00C04FC96ABD_.wvu.Rows">[53]BOP!$A$36:$IV$36,[53]BOP!$A$44:$IV$44,[53]BOP!$A$59:$IV$59,[53]BOP!#REF!,[53]BOP!#REF!,[53]BOP!$A$79:$IV$79,[53]BOP!#REF!</definedName>
    <definedName name="Z_EA86CE41_00A2_11D2_98BC_00C04FC96ABD_.wvu.Rows">[53]BOP!$A$36:$IV$36,[53]BOP!$A$44:$IV$44,[53]BOP!$A$59:$IV$59,[53]BOP!#REF!,[53]BOP!#REF!,[53]BOP!$A$79:$IV$79,[53]BOP!$A$81:$IV$88,[53]BOP!#REF!</definedName>
    <definedName name="Z_EA86CE42_00A2_11D2_98BC_00C04FC96ABD_.wvu.Rows">[53]BOP!$A$36:$IV$36,[53]BOP!$A$44:$IV$44,[53]BOP!$A$59:$IV$59,[53]BOP!#REF!,[53]BOP!#REF!,[53]BOP!$A$79:$IV$79,[53]BOP!$A$81:$IV$88,[53]BOP!#REF!</definedName>
    <definedName name="Z_EA86CE43_00A2_11D2_98BC_00C04FC96ABD_.wvu.Rows">[53]BOP!$A$36:$IV$36,[53]BOP!$A$44:$IV$44,[53]BOP!$A$59:$IV$59,[53]BOP!#REF!,[53]BOP!#REF!,[53]BOP!$A$79:$IV$79,[53]BOP!$A$81:$IV$88,[53]BOP!#REF!</definedName>
    <definedName name="Z_EA86CE45_00A2_11D2_98BC_00C04FC96ABD_.wvu.Rows">[53]BOP!$A$36:$IV$36,[53]BOP!$A$44:$IV$44,[53]BOP!$A$59:$IV$59,[53]BOP!#REF!,[53]BOP!#REF!,[53]BOP!$A$79:$IV$79,[53]BOP!$A$81:$IV$88,[53]BOP!#REF!,[53]BOP!#REF!</definedName>
    <definedName name="Z_EA86CE46_00A2_11D2_98BC_00C04FC96ABD_.wvu.Rows">[53]BOP!$A$36:$IV$36,[53]BOP!$A$44:$IV$44,[53]BOP!$A$59:$IV$59,[53]BOP!#REF!,[53]BOP!#REF!,[53]BOP!$A$79:$IV$79,[53]BOP!$A$81:$IV$88,[53]BOP!#REF!,[53]BOP!#REF!</definedName>
    <definedName name="Z_EA86CE47_00A2_11D2_98BC_00C04FC96ABD_.wvu.Rows">[53]BOP!$A$36:$IV$36,[53]BOP!$A$44:$IV$44,[53]BOP!$A$59:$IV$59,[53]BOP!#REF!,[53]BOP!#REF!,[53]BOP!$A$79:$IV$79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F20" i="108" l="1"/>
  <c r="H25" i="131" l="1"/>
  <c r="G25" i="131"/>
  <c r="H10" i="131" l="1"/>
  <c r="H5" i="131"/>
  <c r="G19" i="131" l="1"/>
  <c r="G15" i="131"/>
  <c r="G10" i="131"/>
  <c r="H21" i="131" l="1"/>
  <c r="H19" i="131" s="1"/>
  <c r="H18" i="131"/>
  <c r="H15" i="131" s="1"/>
  <c r="H24" i="131" s="1"/>
  <c r="H29" i="131" s="1"/>
  <c r="G7" i="131"/>
  <c r="G5" i="131" s="1"/>
  <c r="G24" i="131" s="1"/>
  <c r="G29" i="131" s="1"/>
  <c r="E15" i="110" l="1"/>
  <c r="E27" i="110" s="1"/>
  <c r="F26" i="110"/>
  <c r="G26" i="110"/>
  <c r="E26" i="110"/>
  <c r="F15" i="110"/>
  <c r="F27" i="110" s="1"/>
  <c r="G15" i="110"/>
  <c r="G27" i="110" s="1"/>
  <c r="G12" i="130" l="1"/>
  <c r="F12" i="130"/>
  <c r="E12" i="130"/>
  <c r="G9" i="130"/>
  <c r="G13" i="130" s="1"/>
  <c r="F9" i="130"/>
  <c r="F13" i="130" s="1"/>
  <c r="E9" i="130"/>
  <c r="E13" i="130" s="1"/>
  <c r="G4" i="130"/>
  <c r="F4" i="130"/>
  <c r="D4" i="127" l="1"/>
  <c r="E4" i="127" s="1"/>
  <c r="F4" i="127" s="1"/>
  <c r="G4" i="127" s="1"/>
  <c r="H4" i="127" s="1"/>
  <c r="F3" i="120" l="1"/>
  <c r="G4" i="119"/>
  <c r="F3" i="110" l="1"/>
  <c r="G3" i="110" s="1"/>
  <c r="G13" i="108" l="1"/>
  <c r="F13" i="108"/>
  <c r="G8" i="108" l="1"/>
  <c r="G20" i="108" s="1"/>
</calcChain>
</file>

<file path=xl/sharedStrings.xml><?xml version="1.0" encoding="utf-8"?>
<sst xmlns="http://schemas.openxmlformats.org/spreadsheetml/2006/main" count="689" uniqueCount="320">
  <si>
    <t>% PIB</t>
  </si>
  <si>
    <t>Administración Central</t>
  </si>
  <si>
    <t>Comunidades Autónomas</t>
  </si>
  <si>
    <t>Entidades Locales</t>
  </si>
  <si>
    <t>Total Administraciones Públicas</t>
  </si>
  <si>
    <t>Garantías one-off</t>
  </si>
  <si>
    <t>Stock total, excluyendo deuda asumida por el Gobierno</t>
  </si>
  <si>
    <t>del cual: empresas públicas</t>
  </si>
  <si>
    <t>sociedades financieras</t>
  </si>
  <si>
    <t>garantías otorgadas en el contexto de la crisis financiera</t>
  </si>
  <si>
    <t>Notas:</t>
  </si>
  <si>
    <t>1. Sólo existen "one-off guarantees"</t>
  </si>
  <si>
    <t>2. Según las conclusiones de la "Task Force on the implications of Council Directive 2011/85 on the collection and dissemination of fiscal data", en el "Total Stock of guarantees, excluding debt assumed by government", no se incluye la deuda avalada de unidades incluidas en el sector de las AAPP (S.13) (FROB, FTDSE…), ni la deuda avalada del EFSF.</t>
  </si>
  <si>
    <t>3. El importe de la garantía sólo incluye el principal avalado, no la carga financiera</t>
  </si>
  <si>
    <t>% gasto total</t>
  </si>
  <si>
    <t>Educación</t>
  </si>
  <si>
    <t>Sanidad</t>
  </si>
  <si>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</si>
  <si>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</si>
  <si>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</si>
  <si>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</si>
  <si>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</si>
  <si>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</si>
  <si>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</si>
  <si>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</si>
  <si>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</si>
  <si>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</si>
  <si>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</si>
  <si>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</si>
  <si>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</si>
  <si>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</si>
  <si>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Medidas</t>
  </si>
  <si>
    <t>Descripción</t>
  </si>
  <si>
    <t>Objetivo (gasto/ingreso)</t>
  </si>
  <si>
    <t>Gasto</t>
  </si>
  <si>
    <t>Nuevos requisitos de acceso a la Renta activa de inserción</t>
  </si>
  <si>
    <t xml:space="preserve">Gasto </t>
  </si>
  <si>
    <t>millones € (acumulado) 
Datos no consolidados</t>
  </si>
  <si>
    <t>T1</t>
  </si>
  <si>
    <t>T2</t>
  </si>
  <si>
    <t>T3</t>
  </si>
  <si>
    <t>T4</t>
  </si>
  <si>
    <t>Saldo presupuestario por subsectores (6-7)</t>
  </si>
  <si>
    <t>1. Administraciones Públicas</t>
  </si>
  <si>
    <t>2. Administración Central</t>
  </si>
  <si>
    <t>3. Comunidades Autónomas</t>
  </si>
  <si>
    <t>4. Corporaciones Locales</t>
  </si>
  <si>
    <t>5. Seguridad Social</t>
  </si>
  <si>
    <t>6. Total ingresos</t>
  </si>
  <si>
    <t>7. Total gastos</t>
  </si>
  <si>
    <t>Código ESA</t>
  </si>
  <si>
    <t>S.13</t>
  </si>
  <si>
    <t>S.1311</t>
  </si>
  <si>
    <t>S.1312</t>
  </si>
  <si>
    <t>S.1313</t>
  </si>
  <si>
    <t>S.1314</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</si>
  <si>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</si>
  <si>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</si>
  <si>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</si>
  <si>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</si>
  <si>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</si>
  <si>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</si>
  <si>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</si>
  <si>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</si>
  <si>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</si>
  <si>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</si>
  <si>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</si>
  <si>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Otros</t>
  </si>
  <si>
    <t>Remuneración de asalariados</t>
  </si>
  <si>
    <t>D.1</t>
  </si>
  <si>
    <t>Consumos intermedios</t>
  </si>
  <si>
    <t>P.2</t>
  </si>
  <si>
    <t>Transferencias sociales</t>
  </si>
  <si>
    <t xml:space="preserve">D.62, D.632 </t>
  </si>
  <si>
    <t>Intereses</t>
  </si>
  <si>
    <t>D.41</t>
  </si>
  <si>
    <t>Subvenciones</t>
  </si>
  <si>
    <t>D.3</t>
  </si>
  <si>
    <t>Formación bruta de capital fijo</t>
  </si>
  <si>
    <t>D.51</t>
  </si>
  <si>
    <t>Transferencias de capital</t>
  </si>
  <si>
    <t>D.9</t>
  </si>
  <si>
    <t>8. Deuda bruta</t>
  </si>
  <si>
    <t>PIB utilizado</t>
  </si>
  <si>
    <t>Julio
(2+3+5)</t>
  </si>
  <si>
    <t>Agosto (Estado)</t>
  </si>
  <si>
    <t>Millones € (acumulado)</t>
  </si>
  <si>
    <t xml:space="preserve">T3 </t>
  </si>
  <si>
    <t>Ingreso</t>
  </si>
  <si>
    <t>Los requisitos de acceso a la RAI fueron modificados para incrementar su vinculación con las políticas activas de empleo y fortalecer el cumplimiento del compromiso de actividad</t>
  </si>
  <si>
    <t>Real Decreto-ley 16/2014, de 19 de diciembre, por el que se regula el Programa de Activación para el Empleo. Disposición final tercera</t>
  </si>
  <si>
    <t>Agosto
Estado</t>
  </si>
  <si>
    <t>Total ingresos</t>
  </si>
  <si>
    <t>Total gastos</t>
  </si>
  <si>
    <t>Corporaciones Locales</t>
  </si>
  <si>
    <t>Seguridad Social</t>
  </si>
  <si>
    <t>Ingresos</t>
  </si>
  <si>
    <t>Estado de adopción</t>
  </si>
  <si>
    <t>Principio contable</t>
  </si>
  <si>
    <t>Impuesto Sociedades</t>
  </si>
  <si>
    <t>IRPF</t>
  </si>
  <si>
    <t>Naturaleza no tributaria</t>
  </si>
  <si>
    <t>D29</t>
  </si>
  <si>
    <t>Otros tributos</t>
  </si>
  <si>
    <t>Tasas</t>
  </si>
  <si>
    <t>D21</t>
  </si>
  <si>
    <t>IGIC AIEM</t>
  </si>
  <si>
    <t>Impuesto sobre  hidrocarburos</t>
  </si>
  <si>
    <t>Impuesto sobre Transmisiones Patrimoniales
y Actos Jurídicos Domumentados</t>
  </si>
  <si>
    <t>Impuestos medioambientales</t>
  </si>
  <si>
    <t>Impuesto sobre el Patrimonio</t>
  </si>
  <si>
    <t>D91</t>
  </si>
  <si>
    <t>Impuesto sobre Sucesiones y Donaciones</t>
  </si>
  <si>
    <t>D51</t>
  </si>
  <si>
    <t>Impuesto Renta Personas Físicas y otros directos</t>
  </si>
  <si>
    <t>P51</t>
  </si>
  <si>
    <t>Resto de medidas (inversiones)</t>
  </si>
  <si>
    <t>Otras del capítulo IV</t>
  </si>
  <si>
    <t>D41</t>
  </si>
  <si>
    <t>Ahorro intereses mejora condiciones mecanismos de financiación</t>
  </si>
  <si>
    <t>P2</t>
  </si>
  <si>
    <t>Otras medidas del capítulo II</t>
  </si>
  <si>
    <t>Medidas de ahorro relacionadas con prestación de servicios y suministros</t>
  </si>
  <si>
    <t>Otras medidas en materia de farmacia y productos sanitarios</t>
  </si>
  <si>
    <t>D1</t>
  </si>
  <si>
    <t>Medidas de gestion/planificacion personal y reducción retribuciones</t>
  </si>
  <si>
    <t>ESA Code</t>
  </si>
  <si>
    <t>Impacto presupuestario adicional cada año (millones de €)</t>
  </si>
  <si>
    <t>D29 Y P11</t>
  </si>
  <si>
    <t xml:space="preserve">Tasas y precios públicos </t>
  </si>
  <si>
    <t>Tributos</t>
  </si>
  <si>
    <t xml:space="preserve"> P2,  otro gasto corriente</t>
  </si>
  <si>
    <t>Otras medidas por el lado de los gastos. Desaparición de Entidades locales menores y supresión de servicios que no son de competencia local. Inejecución de inversiones</t>
  </si>
  <si>
    <t>Supresión de servicios</t>
  </si>
  <si>
    <t xml:space="preserve">Disolución de  empresas </t>
  </si>
  <si>
    <t>Sector público empresarial</t>
  </si>
  <si>
    <t>Reducción de gastos en compras de bienes y por servicios recibidos</t>
  </si>
  <si>
    <t>Gasto corriente</t>
  </si>
  <si>
    <t xml:space="preserve">Retribuciones </t>
  </si>
  <si>
    <t>Gasto personal</t>
  </si>
  <si>
    <t>Impacto presupuestario adicional cada año (millones €)</t>
  </si>
  <si>
    <t xml:space="preserve">Medidas </t>
  </si>
  <si>
    <r>
      <t>Empleo</t>
    </r>
    <r>
      <rPr>
        <b/>
        <vertAlign val="superscript"/>
        <sz val="10"/>
        <color theme="1"/>
        <rFont val="Arial Narrow"/>
        <family val="2"/>
      </rPr>
      <t>1</t>
    </r>
  </si>
  <si>
    <r>
      <rPr>
        <vertAlign val="superscript"/>
        <sz val="8"/>
        <color rgb="FF000000"/>
        <rFont val="Arial Narrow"/>
        <family val="2"/>
      </rPr>
      <t xml:space="preserve"> 1</t>
    </r>
    <r>
      <rPr>
        <sz val="8"/>
        <color rgb="FF000000"/>
        <rFont val="Arial Narrow"/>
        <family val="2"/>
      </rPr>
      <t>Esta categoría de gasto incluye el gasto relacionado con las políticas activas de empleo, incluyendo los servicios públicos de empleo</t>
    </r>
  </si>
  <si>
    <t>Gastos de personal</t>
  </si>
  <si>
    <t xml:space="preserve">Gastos farmacéuticos y en productos sanitarios </t>
  </si>
  <si>
    <t xml:space="preserve">Medidas en gastos corrientes y conciertos </t>
  </si>
  <si>
    <t>Gastos financieros e intereses (no afecta a AA.PP.)</t>
  </si>
  <si>
    <t>Transferencias corrientes</t>
  </si>
  <si>
    <t>Trasnferencias de capital</t>
  </si>
  <si>
    <t>Resto de medidas</t>
  </si>
  <si>
    <t>Total medidas de gasto</t>
  </si>
  <si>
    <t>Total medidas de ingreso</t>
  </si>
  <si>
    <t>Total medidas CC.AA.</t>
  </si>
  <si>
    <t xml:space="preserve">Total medidas de ingreso </t>
  </si>
  <si>
    <t>Total Entidades Locales</t>
  </si>
  <si>
    <t>Julio</t>
  </si>
  <si>
    <t>Nuevas medidas para 2018</t>
  </si>
  <si>
    <t>Aumento de la reducción general por rendimientos del trabajo.
Ampliación de los cheques (deducciones en cuota): familiares (por cónyuge con discapacidad y por familia numerosa) y por gasto en guarderías</t>
  </si>
  <si>
    <t xml:space="preserve">Ley 6/2018, de 3 de julio, de Presupuestos Generales del Estado para el año 2018  </t>
  </si>
  <si>
    <t>TOTAL MEDIDAS TRIBUTARIAS</t>
  </si>
  <si>
    <t>Ampliación del permiso de paternidad</t>
  </si>
  <si>
    <t xml:space="preserve">Comunidades Autónomas </t>
  </si>
  <si>
    <t xml:space="preserve">Administración Central </t>
  </si>
  <si>
    <t>Fondos de Seguridad Social</t>
  </si>
  <si>
    <t>Recuperación del subsidio por desempleo para mayores de 52 años</t>
  </si>
  <si>
    <t>Disminuye desde los 55 años hasta los 52 la edad de acceso al subsidio, estableciendo el cómputo de rentas principalmente sobre la base de las de la persona beneficiaria y no de la unidad familiar, suprimiendo la obligación de tener que acceder a la jubilación anticipada cuando se percibe y volviendo a establecer en el 125% del SMI la base mínima de cotización a la Seguridad Social durante su percepción</t>
  </si>
  <si>
    <t>Nivel*</t>
  </si>
  <si>
    <t>Gasto cíclico en prestaciones por desempleo</t>
  </si>
  <si>
    <t>Efecto de las medidas discrecionales de ingresos</t>
  </si>
  <si>
    <t>Gasto de intereses</t>
  </si>
  <si>
    <t>*Millones de euros</t>
  </si>
  <si>
    <t>Cuadro A.1. Cuantías a excluir del techo de gasto</t>
  </si>
  <si>
    <t>1. Cuantías a excluir del techo de gasto</t>
  </si>
  <si>
    <t>Cuadro A.2. Garantías otorgadas por las Administraciones Públicas
 En euros</t>
  </si>
  <si>
    <t>3. Gasto de las Administraciones Públicas por funciones</t>
  </si>
  <si>
    <t>Cuadro A.3.a . Gasto de las Administraciones Públicas en educación, sanidad y empleo</t>
  </si>
  <si>
    <t>Cuadro A.3.b . Clasificación del gasto por funciones</t>
  </si>
  <si>
    <t>Cuadro A.4. Impacto presupuestario esperado de las medidas de ingresos adoptadas y previstas: Tributos  (Estado antes de cesión)</t>
  </si>
  <si>
    <t>Cuadro A.6. Impacto presupuestario esperado de las medidas de gasto e ingreso adoptadas y previstas por las Comunidades Autónomas</t>
  </si>
  <si>
    <t>Cuadro A7. Impacto presupuestario esperado de las medidas adoptadas y previstas por las Entidades Locales</t>
  </si>
  <si>
    <t xml:space="preserve">Cuadro A.8 Ejecución presupuestaria trimestral para el conjunto de las Administraciones Públicas </t>
  </si>
  <si>
    <t>9. Ejecución trimestral en contabilidad nacional para el conjunto de las Administraciones Públicas y cada uno de sus subsectores.</t>
  </si>
  <si>
    <t xml:space="preserve">Cuadro A.9.1  Ejecución trimestral en contabilidad nacional para el conjunto de las Administraciones Públicas </t>
  </si>
  <si>
    <t>Cuadro A.9.2 Administración Central</t>
  </si>
  <si>
    <t>Cuadro A.9.3 Comunidades Autónomas</t>
  </si>
  <si>
    <t>Cuadro A.9.4 Corporaciones Locales</t>
  </si>
  <si>
    <t>Cuadro A.9.5 Seguridad Social</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</si>
  <si>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</si>
  <si>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</si>
  <si>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</si>
  <si>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</si>
  <si>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</si>
  <si>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</si>
  <si>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</si>
  <si>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</si>
  <si>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Modelo REMS</t>
  </si>
  <si>
    <t>Análisis de impacto macroeconómico y fiscal de nuevas medidas</t>
  </si>
  <si>
    <t xml:space="preserve">Modelo macroeconómico de equilibrio general dinámico </t>
  </si>
  <si>
    <t>Previsiones fiscales de ingresos</t>
  </si>
  <si>
    <t xml:space="preserve">Base de las previsiones fiscales del Plan Presupuestario del y del Proyecto de Presupuestos Generales del Estado y la cuantificación del efecto fiscal de las medidas. </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</si>
  <si>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</si>
  <si>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</si>
  <si>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</si>
  <si>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</si>
  <si>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Previsiones fiscales de esfuerzo fiscal</t>
  </si>
  <si>
    <t>Estimación del esfuerzo estructural y descomposición por subsectores ESA</t>
  </si>
  <si>
    <t>Metodología de la Comisión Europea desarrollada en el Output Gap Working Group.</t>
  </si>
  <si>
    <t>CN</t>
  </si>
  <si>
    <t>Gravamen sobre Loterias</t>
  </si>
  <si>
    <t>IVA</t>
  </si>
  <si>
    <t>Resolución de 22 de marzo de 2018, de la Secretaría de Estado de Función Pública, por la que se publica el II Acuerdo Gobierno-Sindicatos para la mejora del empleo público y las condiciones de trabajo y Resolución de 19 de marzo de 2018, de la Secretaría de Estado de Seguridad, por la que se publica el Acuerdo entre el Ministerio del Interior, sindicatos de Policía Nacional y asociaciones profesionales de la Guardia Civil.</t>
  </si>
  <si>
    <t>Nivel mínimo 2,30% (2%, más 0,30% fondos adicionales) y equiparación salarial Fuerzas y Cuerpos de Seguridad del Estado</t>
  </si>
  <si>
    <t>Real Decreto-ley 6/2019, de 1 de marzo, de medidas urgentes para garantía de la igualdad de trato y de oportunidades entre mujeres y hombres en el empleo y la ocupación</t>
  </si>
  <si>
    <t>Jubilación policías locales</t>
  </si>
  <si>
    <t xml:space="preserve">La edad ordinaria exigida para el acceso a la pensión de jubilación se reducirá en base a un coeficiente reductor a los policías locales que cumplan determinados requisitos </t>
  </si>
  <si>
    <t>Real Decreto 1449/2018, de 14 de diciembre, por el que se establece el coeficiente reductor de la edad de jubilación en favor de los policías locales al servicio de las entidades que integran la Administración local.</t>
  </si>
  <si>
    <t>Real Decreto-ley 8/2019, de 8 de marzo, de medidas urgentes de protección social y de la lucha contra la precariedad laboral en la jornada de trabajo</t>
  </si>
  <si>
    <t>Prestaciones familiares de la Seguridad Social</t>
  </si>
  <si>
    <t xml:space="preserve">Medidas de fomento del empleo indefinido </t>
  </si>
  <si>
    <t>Bonificación para empleadores que contraten a desempleados de larga duración</t>
  </si>
  <si>
    <t>Otras medidas con impacto en las cotizaciones sociales</t>
  </si>
  <si>
    <t xml:space="preserve">Incremento de las cotizaciones por la recuperación del subsidio de desempleo para mayores de 52 años </t>
  </si>
  <si>
    <t xml:space="preserve">Tasa de reposición </t>
  </si>
  <si>
    <t>En 2020 la duración de la prestación por paternidad se amplía de 8 a 12 semanas ininterrumpidas, ampliables en casos de partos múltiples en 1 semana más por cada hijo a partir del segundo</t>
  </si>
  <si>
    <t>Revalorización de las pensiones en 2020</t>
  </si>
  <si>
    <t>Gasto financiado con ingresos de los fondos estructurales</t>
  </si>
  <si>
    <t>Formación bruta de capital financiada con fondos europeos</t>
  </si>
  <si>
    <t>Subidas tributarias, supresión de exenciones y bonificaciones voluntarias, y mejora de gestión recaudatoria</t>
  </si>
  <si>
    <t>Extensión de la medida anterior a octubre y diciembre de 2019 y febrero y marzo de 2020 en Baleares y Canarias</t>
  </si>
  <si>
    <t>Se eleva el mínimo exento de retención para premios hasta 20.000 € en 2018 y 40.000 € en 2019</t>
  </si>
  <si>
    <t>Capacidad o Necesidad de financiación (6-7)</t>
  </si>
  <si>
    <t>Objetivo 
(gasto/ 
ingreso)</t>
  </si>
  <si>
    <t>Objetivo
 (gasto/
ingreso)</t>
  </si>
  <si>
    <t xml:space="preserve">Estado de adopción </t>
  </si>
  <si>
    <t>Real Decreto-ley 12/2019, de 11 de octubre, por el que se adoptan medidas urgentes para paliar los efectos de la apertura de procedimientos de insolvencia del grupo empresarial Thomas Cook</t>
  </si>
  <si>
    <t>Fuente: Ministerio de Hacienda</t>
  </si>
  <si>
    <t xml:space="preserve">* Los datos trimestrales de 2019 son los recogidos en la 2ª notificación PDE remitida a finales de septiembre de 2020 </t>
  </si>
  <si>
    <t>En 2021 la duración de la prestación por paternidad se amplía de 12 a 16 semanas ininterrumpidas, ampliables en casos de partos múltiples en 1 semana más por cada hijo a partir del segundo</t>
  </si>
  <si>
    <t>Real Decreto-ley 1/2020, de 14 de enero, por el que se establece la revalorización y mantenimiento de las pensiones y prestaciones públicas del sistema de Seguridad Social</t>
  </si>
  <si>
    <t>Revalorización de las pensiones en 2021</t>
  </si>
  <si>
    <t>Pendiente</t>
  </si>
  <si>
    <t>IMV</t>
  </si>
  <si>
    <t>Real Decreto-ley 20/2020, de 29 de mayo, por el que se establece el ingreso mínimo vital.   Es una prestación dirigida a prevenir el riesgo de pobreza y exclusión social de las personas que viven solas o están integradas en una unidad de convivencia y carecen de recursos económicos para cubrir sus necesidades básicas.
Se configura como derecho subjetivo a una prestación económica, que forma parte de la acción protectora de la Seguridad Social, y garantiza un nivel mínimo de renta a quienes se encuentren en situación de vulnerabilidad económica.  Persigue garantizar una mejora real de oportunidades de inclusión social y laboral de las personas beneficiarias.  
Opera como una red de protección dirigida a permitir el tránsito desde una situación de exclusión a una participación en la sociedad. Contendrá para ello en su diseño incentivos al empleo y a la inclusión, articulados a través de distintas fórmulas de cooperación entre administraciones. De esta prestacion se beneficiaran unas 850.000 familias.</t>
  </si>
  <si>
    <t>Real Decreto-ley 20/2020, de 29 de mayo, por el que se establece el ingreso mínimo vital</t>
  </si>
  <si>
    <t>NA</t>
  </si>
  <si>
    <t xml:space="preserve">NA </t>
  </si>
  <si>
    <t>Medidas en respuesta a la Covid-19</t>
  </si>
  <si>
    <t>Libertad de cambio modalidad del pago fraccionado y no cómputo de días estado alarma en módulos</t>
  </si>
  <si>
    <t>Real Decreto-ley 15/2020</t>
  </si>
  <si>
    <t>Deducción entidades sin fines de lucro</t>
  </si>
  <si>
    <t>Aumento de los límites y porcentajes aplicables</t>
  </si>
  <si>
    <t>Real Decreto-ley 17/2020</t>
  </si>
  <si>
    <t>Impactos derivados de sentencias judiciales</t>
  </si>
  <si>
    <t>Ingreso/devolución por actas recurridas de ejercicios anteriores               Principal</t>
  </si>
  <si>
    <t>Libertad de cambio modalidad del pago fraccionado</t>
  </si>
  <si>
    <t>Deducción cine producciones extranjeras</t>
  </si>
  <si>
    <t>Libertad de cambio modalidad y no cómputo de días estado alarma en régimen simplificado, tipo 0 compras productos sanitarios</t>
  </si>
  <si>
    <t>Rebaja de tipos a publicaciones digitales</t>
  </si>
  <si>
    <t>Rebaja del tipo impositivo del 10% al 4%.</t>
  </si>
  <si>
    <t>º</t>
  </si>
  <si>
    <t>OTROS IMPUESTOS</t>
  </si>
  <si>
    <t>Impuesto sobre la Renta de No Residentes</t>
  </si>
  <si>
    <t>Devoluciones por sentencia de las retenciones pagadas por fondos de inversión no comunitarios</t>
  </si>
  <si>
    <t>Nueva imposición</t>
  </si>
  <si>
    <t xml:space="preserve">La LPGE 2018, prorrogada para 2019 y 2020 de forma automática, recoge una tasa de reposición del 100% con carácter general, y diversas variaciones para colectivos específicos y Administraciones que cumplen determinadas condiciones. Se han valorado los costes de un escenario de máximos. No se dispone de información para 2021
</t>
  </si>
  <si>
    <t>D63</t>
  </si>
  <si>
    <t xml:space="preserve">-P51 </t>
  </si>
  <si>
    <t>Datos 2020 y 2021 a partir de Líneas fundamentales de presupuestos de 2021</t>
  </si>
  <si>
    <t>Datos de 2019 a partir de liquidaciones de presupuestos de 2019 comparadas con las de 2018</t>
  </si>
  <si>
    <t>D2, D5 y D91</t>
  </si>
  <si>
    <t>No reposición</t>
  </si>
  <si>
    <t>Acuernos de no disponibilidad Art. 25.1 LOEPSF</t>
  </si>
  <si>
    <t>Gastos farmacéuticos derivados de la compra centralizada de medicamentos</t>
  </si>
  <si>
    <t xml:space="preserve"> D3, D7</t>
  </si>
  <si>
    <t>D92,D99</t>
  </si>
  <si>
    <t>Otras del capítulo VII</t>
  </si>
  <si>
    <t>D59</t>
  </si>
  <si>
    <t>Nuevas medidas en el ámbito de la imposición directa</t>
  </si>
  <si>
    <t xml:space="preserve">Imposición ámbito de la salud: </t>
  </si>
  <si>
    <t>Subida del IVA a bebidas azucaradas y edulcoradas</t>
  </si>
  <si>
    <t>Transacciones Financieras, Servicios Digitales y nuevo Impuesto sobre plásticos de un solo uso</t>
  </si>
  <si>
    <t>Fiscalidad verde</t>
  </si>
  <si>
    <t>Medidas en el ámbito de la imposición indirecta</t>
  </si>
  <si>
    <t xml:space="preserve">Total </t>
  </si>
  <si>
    <t>Se supone una revalorizacion de pensiones y otras prestacciones del IPC</t>
  </si>
  <si>
    <t>Se supone una revalorizacion d epensiones del IPC</t>
  </si>
  <si>
    <r>
      <t xml:space="preserve">Aumento de los salarios de los empleados públicos
</t>
    </r>
    <r>
      <rPr>
        <i/>
        <sz val="8"/>
        <rFont val="Arial Narrow"/>
        <family val="2"/>
      </rPr>
      <t>(ambos acuerdos estaban vigentes para el período 2018-2020)</t>
    </r>
  </si>
  <si>
    <t>Se incrementa la prestación por hijo a cargo para familias vulnerables. En concreto, se incrementa la prestación anual por hijo a cargo para familias en situación de pobreza, desde los 291 € hasta los 341 € y 588 € para las familias en situación de pobreza severa.  A partir de 2020 el gasto disminuye ya que muchos beneficiarios de la prestacion por hijo a cargo pasan a ser beneficiarios del IMV</t>
  </si>
  <si>
    <t>Impacto presupuestario adicional cada año(M€)</t>
  </si>
  <si>
    <r>
      <t xml:space="preserve">Cuadro A.5. Impacto presupuestario esperado de las medidas de gasto e ingreso adoptadas y previstas - Estado y Empleo y Seguridad Social                                                                                                                                                                                                                                                                                                                  (+) ahorro de gasto o aumento de ingreso; (-) viceversa
</t>
    </r>
    <r>
      <rPr>
        <b/>
        <sz val="8"/>
        <rFont val="Arial Narrow"/>
        <family val="2"/>
      </rPr>
      <t>El detalle de algunas de las medidas que recogerán los PGE 2021, no estará disponible hasta la remision el Anteproyecto de LPGE para 2021 a las Cortes Generales</t>
    </r>
  </si>
  <si>
    <t>LUCHA CONTRA FRAUDE</t>
  </si>
  <si>
    <t>Limitación de los pagos en efectivo</t>
  </si>
  <si>
    <t>Se reducen los límites cuantitativos de la prohibición de pagos en efectivo, tanto el general, pasando de 2.500 euros a 1.000 euros, como el aplicable a los pagos efectuados por las personas físicas particulares con domicilio fiscal fuera de España, que pasaría de 15.000 euros a 10.000 euros</t>
  </si>
  <si>
    <t>Reforzar la lista de deudores a la Hacienda Pública</t>
  </si>
  <si>
    <t>Se amplía el listado de deudores para incluir expresamente, junto a los deudores principales, a los responsables solidarios, debido a la gran importancia que tienen estos en la existencia de dichas deudas. Se reduce el límite para ser incluido en la lista de 1.000.000 de euros a 600.000 euros</t>
  </si>
  <si>
    <t>Adopción de las mejores prácticas internacionales en la prevención y lucha contra el fraude</t>
  </si>
  <si>
    <t>Se adoptan medidas normativas, organizativas y operativas en línea con las mejores prácticas internacionales, entre las que destacan las siguientes: Right from the start, Sales supression software, High Net Worth Individuals, Big data y Data analitycs.</t>
  </si>
  <si>
    <t xml:space="preserve">TOTAL </t>
  </si>
  <si>
    <t>Las pensiones y otras prestaciones se revalorizan un 0,9%</t>
  </si>
  <si>
    <t>Las pensiones de clases pasivas se revalorizan un 0,9%</t>
  </si>
  <si>
    <t>Metodología</t>
  </si>
  <si>
    <t>A.1. Cuantías a excluir del techo de gasto</t>
  </si>
  <si>
    <t>A.2. Garantías otorgadas por las Administraciones Públicas</t>
  </si>
  <si>
    <t>A.3.a . Gasto de las Administraciones Públicas en educación, sanidad y empleo</t>
  </si>
  <si>
    <t>A.3.b . Clasificación del gasto por funciones</t>
  </si>
  <si>
    <t>A.4. Impacto presupuestario esperado de las medidas de ingresos adoptadas y previstas: Tributos  (Estado antes de cesión)</t>
  </si>
  <si>
    <t>A.5. Impacto presupuestario esperado de las medidas de gasto e ingreso adoptadas y previstas - Estado y Empleo y Seguridad Social</t>
  </si>
  <si>
    <t>A.7 Impacto presupuestario esperado de las medidas adoptadas y previstas por las Entidades Locales</t>
  </si>
  <si>
    <t>A.8 Ejecución presupuestaria trimestral para el conjunto de las Administraciones Públicas</t>
  </si>
  <si>
    <t>A.9.1 Ejecución trimestral en contabilidad nacional para el conjunto de las Administraciones Públicas</t>
  </si>
  <si>
    <t>A.9.2 Ejecución trimestral en contabilidad nacional de la Administración Central</t>
  </si>
  <si>
    <t>A.9.3 Ejecución trimestral en contabilidad nacional de las Comunidades Autónomas</t>
  </si>
  <si>
    <t>A.9.4 Ejecución trimestral en contabilidad nacional de las Corporaciones Locales</t>
  </si>
  <si>
    <t>A.9.5 Ejecución trimestral en contabilidad nacional de la Seguridad Social</t>
  </si>
  <si>
    <t>Acceso a informes presupuestarios de otros años</t>
  </si>
  <si>
    <t>Plan Presupuestario 2021 (cuadros incluidos en el anexo del informe)</t>
  </si>
  <si>
    <t>&lt;&lt;</t>
  </si>
  <si>
    <t>A.6.  Impacto presupuestario esperado de las medidas de gasto e ingreso adoptadas y previstas por las Comunidades Autónomas</t>
  </si>
  <si>
    <t>Acceso a informe completo del Plan presupuestario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</si>
</sst>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84">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b/>
      <vertAlign val="superscript"/>
      <sz val="10"/>
      <color theme="1"/>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sz val="9"/>
      <color rgb="FFFF0000"/>
      <name val="Arial Narrow"/>
      <family val="2"/>
    </font>
    <font>
      <b/>
      <sz val="9"/>
      <color indexed="8"/>
      <name val="Arial Narrow"/>
      <family val="2"/>
    </font>
    <font>
      <sz val="10"/>
      <name val="Arial Narrow"/>
      <family val="2"/>
    </font>
    <font>
      <sz val="11"/>
      <name val="Arial Narrow"/>
      <family val="2"/>
    </font>
    <font>
      <i/>
      <sz val="8"/>
      <name val="Arial Narrow"/>
      <family val="2"/>
    </font>
    <font>
      <sz val="11"/>
      <color indexed="8"/>
      <name val="Calibri"/>
      <family val="2"/>
      <scheme val="minor"/>
    </font>
    <font>
      <sz val="10"/>
      <color indexed="8"/>
      <name val="Arial Narrow"/>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6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
      <left/>
      <right style="thin">
        <color theme="0"/>
      </right>
      <top/>
      <bottom style="thin">
        <color theme="0"/>
      </bottom>
      <diagonal/>
    </border>
    <border>
      <left style="medium">
        <color rgb="FFFFFFFF"/>
      </left>
      <right/>
      <top style="thick">
        <color rgb="FF2E7D92"/>
      </top>
      <bottom/>
      <diagonal/>
    </border>
  </borders>
  <cellStyleXfs count="1735">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7" fillId="0" borderId="0"/>
    <xf numFmtId="0" fontId="3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3"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6" fillId="0" borderId="13"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2"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43"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81" fillId="0" borderId="0" applyNumberFormat="0" applyFill="0" applyBorder="0" applyAlignment="0" applyProtection="0"/>
  </cellStyleXfs>
  <cellXfs count="303">
    <xf numFmtId="0" fontId="0" fillId="0" borderId="0" xfId="0"/>
    <xf numFmtId="0" fontId="0" fillId="0" borderId="0" xfId="0"/>
    <xf numFmtId="0" fontId="2" fillId="0" borderId="0" xfId="541"/>
    <xf numFmtId="0" fontId="36" fillId="0" borderId="0" xfId="0" applyFont="1"/>
    <xf numFmtId="0" fontId="41" fillId="2" borderId="0" xfId="0" applyFont="1" applyFill="1"/>
    <xf numFmtId="0" fontId="41" fillId="2" borderId="0" xfId="0" applyFont="1" applyFill="1" applyBorder="1"/>
    <xf numFmtId="0" fontId="46" fillId="45" borderId="15" xfId="0" applyFont="1" applyFill="1" applyBorder="1" applyAlignment="1">
      <alignment horizontal="center" vertical="center" wrapText="1"/>
    </xf>
    <xf numFmtId="3" fontId="48" fillId="47" borderId="15" xfId="0" applyNumberFormat="1" applyFont="1" applyFill="1" applyBorder="1" applyAlignment="1">
      <alignment horizontal="center" vertical="center" wrapText="1"/>
    </xf>
    <xf numFmtId="0" fontId="48" fillId="48" borderId="15" xfId="0" applyFont="1" applyFill="1" applyBorder="1" applyAlignment="1">
      <alignment horizontal="justify" vertical="center" wrapText="1"/>
    </xf>
    <xf numFmtId="0" fontId="48" fillId="47" borderId="15" xfId="0" applyFont="1" applyFill="1" applyBorder="1" applyAlignment="1">
      <alignment horizontal="justify" vertical="center" wrapText="1"/>
    </xf>
    <xf numFmtId="3" fontId="48" fillId="48" borderId="15" xfId="0" applyNumberFormat="1" applyFont="1" applyFill="1" applyBorder="1" applyAlignment="1">
      <alignment horizontal="center" vertical="center" wrapText="1"/>
    </xf>
    <xf numFmtId="0" fontId="48" fillId="47" borderId="0" xfId="0" applyFont="1" applyFill="1" applyBorder="1" applyAlignment="1">
      <alignment horizontal="justify" vertical="center" wrapText="1"/>
    </xf>
    <xf numFmtId="0" fontId="49" fillId="2" borderId="0" xfId="0" applyFont="1" applyFill="1" applyBorder="1" applyAlignment="1">
      <alignment vertical="center"/>
    </xf>
    <xf numFmtId="0" fontId="49" fillId="2" borderId="0" xfId="0" applyFont="1" applyFill="1" applyAlignment="1">
      <alignment vertical="center"/>
    </xf>
    <xf numFmtId="0" fontId="50" fillId="2" borderId="0" xfId="0" applyFont="1" applyFill="1"/>
    <xf numFmtId="3" fontId="50" fillId="2" borderId="0" xfId="0" applyNumberFormat="1" applyFont="1" applyFill="1"/>
    <xf numFmtId="0" fontId="41" fillId="0" borderId="0" xfId="0" applyFont="1"/>
    <xf numFmtId="0" fontId="40" fillId="0" borderId="15" xfId="0" applyFont="1" applyBorder="1"/>
    <xf numFmtId="0" fontId="41" fillId="0" borderId="15" xfId="0" applyFont="1" applyBorder="1"/>
    <xf numFmtId="0" fontId="48" fillId="46" borderId="15" xfId="0" applyFont="1" applyFill="1" applyBorder="1" applyAlignment="1">
      <alignment horizontal="center" vertical="center" wrapText="1"/>
    </xf>
    <xf numFmtId="166" fontId="48" fillId="47" borderId="15" xfId="0" applyNumberFormat="1" applyFont="1" applyFill="1" applyBorder="1" applyAlignment="1">
      <alignment horizontal="center" vertical="center" wrapText="1"/>
    </xf>
    <xf numFmtId="166" fontId="48" fillId="48" borderId="15" xfId="0" applyNumberFormat="1" applyFont="1" applyFill="1" applyBorder="1" applyAlignment="1">
      <alignment horizontal="center" vertical="center" wrapText="1"/>
    </xf>
    <xf numFmtId="0" fontId="51" fillId="44" borderId="15" xfId="0" applyFont="1" applyFill="1" applyBorder="1" applyAlignment="1">
      <alignment horizontal="justify" vertical="center" wrapText="1"/>
    </xf>
    <xf numFmtId="0" fontId="45" fillId="0" borderId="0" xfId="0" applyFont="1" applyFill="1" applyBorder="1" applyAlignment="1">
      <alignment vertical="center"/>
    </xf>
    <xf numFmtId="0" fontId="41" fillId="0" borderId="0" xfId="0" applyFont="1" applyBorder="1"/>
    <xf numFmtId="0" fontId="54" fillId="0" borderId="0" xfId="0" applyFont="1" applyFill="1"/>
    <xf numFmtId="0" fontId="48" fillId="47" borderId="18" xfId="0" applyFont="1" applyFill="1" applyBorder="1" applyAlignment="1">
      <alignment horizontal="justify" vertical="center" wrapText="1"/>
    </xf>
    <xf numFmtId="3" fontId="48" fillId="47" borderId="18" xfId="0" applyNumberFormat="1" applyFont="1" applyFill="1" applyBorder="1" applyAlignment="1">
      <alignment horizontal="center" vertical="center" wrapText="1"/>
    </xf>
    <xf numFmtId="166" fontId="48" fillId="47" borderId="18" xfId="0" applyNumberFormat="1" applyFont="1" applyFill="1" applyBorder="1" applyAlignment="1">
      <alignment horizontal="center" vertical="center" wrapText="1"/>
    </xf>
    <xf numFmtId="0" fontId="41" fillId="0" borderId="0" xfId="0" applyFont="1" applyFill="1"/>
    <xf numFmtId="166" fontId="48" fillId="47" borderId="22" xfId="0" applyNumberFormat="1" applyFont="1" applyFill="1" applyBorder="1" applyAlignment="1">
      <alignment horizontal="center" vertical="center" wrapText="1"/>
    </xf>
    <xf numFmtId="166" fontId="48" fillId="47" borderId="0" xfId="0" applyNumberFormat="1" applyFont="1" applyFill="1" applyBorder="1" applyAlignment="1">
      <alignment horizontal="center" vertical="center" wrapText="1"/>
    </xf>
    <xf numFmtId="0" fontId="48" fillId="48" borderId="0" xfId="0" applyFont="1" applyFill="1" applyBorder="1" applyAlignment="1">
      <alignment horizontal="justify" vertical="center" wrapText="1"/>
    </xf>
    <xf numFmtId="3" fontId="48" fillId="48" borderId="0" xfId="0" applyNumberFormat="1" applyFont="1" applyFill="1" applyBorder="1" applyAlignment="1">
      <alignment horizontal="center" vertical="center" wrapText="1"/>
    </xf>
    <xf numFmtId="0" fontId="48" fillId="47" borderId="24" xfId="0" applyFont="1" applyFill="1" applyBorder="1" applyAlignment="1">
      <alignment horizontal="justify" vertical="center" wrapText="1"/>
    </xf>
    <xf numFmtId="3" fontId="48" fillId="47" borderId="24" xfId="0" applyNumberFormat="1" applyFont="1" applyFill="1" applyBorder="1" applyAlignment="1">
      <alignment horizontal="center" vertical="center" wrapText="1"/>
    </xf>
    <xf numFmtId="166" fontId="48" fillId="47" borderId="24" xfId="0" applyNumberFormat="1" applyFont="1" applyFill="1" applyBorder="1" applyAlignment="1">
      <alignment horizontal="center" vertical="center" wrapText="1"/>
    </xf>
    <xf numFmtId="0" fontId="41" fillId="0" borderId="0" xfId="541" applyFont="1" applyFill="1" applyAlignment="1">
      <alignment horizontal="center" vertical="center" wrapText="1"/>
    </xf>
    <xf numFmtId="0" fontId="36" fillId="0" borderId="0" xfId="0" applyFont="1" applyAlignment="1">
      <alignment horizontal="center"/>
    </xf>
    <xf numFmtId="0" fontId="36" fillId="26" borderId="0" xfId="0" applyFont="1" applyFill="1" applyAlignment="1">
      <alignment horizontal="center"/>
    </xf>
    <xf numFmtId="0" fontId="0" fillId="2" borderId="0" xfId="0" applyFill="1" applyAlignment="1">
      <alignment horizontal="center"/>
    </xf>
    <xf numFmtId="0" fontId="39"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10" fontId="0" fillId="0" borderId="0" xfId="0" applyNumberFormat="1" applyAlignment="1">
      <alignment horizontal="center"/>
    </xf>
    <xf numFmtId="0" fontId="41" fillId="0" borderId="0" xfId="3" applyFont="1"/>
    <xf numFmtId="0" fontId="41" fillId="0" borderId="0" xfId="3" applyFont="1" applyAlignment="1">
      <alignment horizontal="center"/>
    </xf>
    <xf numFmtId="0" fontId="41" fillId="2" borderId="0" xfId="539" applyFont="1" applyFill="1"/>
    <xf numFmtId="3" fontId="41" fillId="0" borderId="0" xfId="539" applyNumberFormat="1" applyFont="1"/>
    <xf numFmtId="3" fontId="51" fillId="44" borderId="15" xfId="0" applyNumberFormat="1" applyFont="1" applyFill="1" applyBorder="1" applyAlignment="1">
      <alignment horizontal="center" vertical="center" wrapText="1"/>
    </xf>
    <xf numFmtId="3" fontId="50" fillId="44" borderId="15" xfId="0" applyNumberFormat="1" applyFont="1" applyFill="1" applyBorder="1" applyAlignment="1">
      <alignment horizontal="center"/>
    </xf>
    <xf numFmtId="3" fontId="41" fillId="0" borderId="0" xfId="541" applyNumberFormat="1" applyFont="1" applyFill="1" applyAlignment="1">
      <alignment horizontal="center" vertical="center" wrapText="1"/>
    </xf>
    <xf numFmtId="0" fontId="41" fillId="2" borderId="0" xfId="541" applyFont="1" applyFill="1" applyAlignment="1">
      <alignment horizontal="center" vertical="center" wrapText="1"/>
    </xf>
    <xf numFmtId="0" fontId="41" fillId="0" borderId="0" xfId="0" applyFont="1" applyAlignment="1">
      <alignment horizontal="center"/>
    </xf>
    <xf numFmtId="0" fontId="36" fillId="0" borderId="0" xfId="0" applyFont="1" applyAlignment="1">
      <alignment horizontal="center" wrapText="1"/>
    </xf>
    <xf numFmtId="0" fontId="56" fillId="0" borderId="0" xfId="0" applyFont="1"/>
    <xf numFmtId="0" fontId="57" fillId="0" borderId="0" xfId="0" applyFont="1"/>
    <xf numFmtId="0" fontId="57" fillId="0" borderId="0" xfId="0" applyFont="1" applyAlignment="1">
      <alignment horizontal="center"/>
    </xf>
    <xf numFmtId="0" fontId="56" fillId="26" borderId="0" xfId="0" applyFont="1" applyFill="1"/>
    <xf numFmtId="3" fontId="48" fillId="47" borderId="0" xfId="0" applyNumberFormat="1" applyFont="1" applyFill="1" applyBorder="1" applyAlignment="1">
      <alignment horizontal="center" vertical="center" wrapText="1"/>
    </xf>
    <xf numFmtId="166" fontId="48" fillId="48" borderId="0" xfId="0" applyNumberFormat="1" applyFont="1" applyFill="1" applyBorder="1" applyAlignment="1">
      <alignment horizontal="center" vertical="center" wrapText="1"/>
    </xf>
    <xf numFmtId="3" fontId="50" fillId="44" borderId="53" xfId="0" applyNumberFormat="1" applyFont="1" applyFill="1" applyBorder="1" applyAlignment="1">
      <alignment horizontal="center"/>
    </xf>
    <xf numFmtId="0" fontId="45" fillId="2" borderId="18" xfId="0" applyFont="1" applyFill="1" applyBorder="1" applyAlignment="1">
      <alignment horizontal="left" vertical="center" wrapText="1"/>
    </xf>
    <xf numFmtId="0" fontId="45" fillId="2" borderId="18" xfId="0" applyFont="1" applyFill="1" applyBorder="1" applyAlignment="1">
      <alignment horizontal="center" vertical="center" wrapText="1"/>
    </xf>
    <xf numFmtId="3" fontId="45" fillId="2" borderId="18" xfId="0" applyNumberFormat="1" applyFont="1" applyFill="1" applyBorder="1" applyAlignment="1">
      <alignment horizontal="center" vertical="center" wrapText="1"/>
    </xf>
    <xf numFmtId="0" fontId="49" fillId="2" borderId="41" xfId="0" applyFont="1" applyFill="1" applyBorder="1" applyAlignment="1">
      <alignment vertical="center" wrapText="1"/>
    </xf>
    <xf numFmtId="0" fontId="49" fillId="2" borderId="40" xfId="0" applyFont="1" applyFill="1" applyBorder="1" applyAlignment="1">
      <alignment vertical="center" wrapText="1"/>
    </xf>
    <xf numFmtId="0" fontId="49" fillId="2" borderId="34" xfId="0" applyFont="1" applyFill="1" applyBorder="1" applyAlignment="1">
      <alignment vertical="center" wrapText="1"/>
    </xf>
    <xf numFmtId="0" fontId="49" fillId="2" borderId="35" xfId="0" applyFont="1" applyFill="1" applyBorder="1" applyAlignment="1">
      <alignment vertical="center" wrapText="1"/>
    </xf>
    <xf numFmtId="0" fontId="44" fillId="0" borderId="0" xfId="0" applyFont="1"/>
    <xf numFmtId="0" fontId="60" fillId="0" borderId="0" xfId="0" applyFont="1" applyFill="1" applyAlignment="1">
      <alignment horizontal="center" vertical="center"/>
    </xf>
    <xf numFmtId="0" fontId="61" fillId="46" borderId="15" xfId="0" applyFont="1" applyFill="1" applyBorder="1" applyAlignment="1">
      <alignment horizontal="center" vertical="center" wrapText="1"/>
    </xf>
    <xf numFmtId="0" fontId="51" fillId="47" borderId="15" xfId="0" applyFont="1" applyFill="1" applyBorder="1" applyAlignment="1">
      <alignment horizontal="justify" vertical="center" wrapText="1"/>
    </xf>
    <xf numFmtId="0" fontId="50" fillId="0" borderId="15" xfId="0" applyFont="1" applyBorder="1"/>
    <xf numFmtId="0" fontId="50" fillId="44" borderId="15" xfId="0" applyFont="1" applyFill="1" applyBorder="1"/>
    <xf numFmtId="0" fontId="55" fillId="0" borderId="55" xfId="0" applyFont="1" applyBorder="1" applyAlignment="1">
      <alignment horizontal="center" vertical="center" wrapText="1"/>
    </xf>
    <xf numFmtId="0" fontId="55" fillId="0" borderId="56" xfId="0" applyFont="1" applyBorder="1" applyAlignment="1">
      <alignment horizontal="center" vertical="center" wrapText="1"/>
    </xf>
    <xf numFmtId="0" fontId="46" fillId="45" borderId="57" xfId="0" applyFont="1" applyFill="1" applyBorder="1" applyAlignment="1">
      <alignment horizontal="center" vertical="center" wrapText="1"/>
    </xf>
    <xf numFmtId="0" fontId="1" fillId="0" borderId="0" xfId="541" applyFont="1" applyFill="1" applyBorder="1" applyAlignment="1">
      <alignment horizontal="center" vertical="center"/>
    </xf>
    <xf numFmtId="0" fontId="2" fillId="0" borderId="0" xfId="541" applyFill="1"/>
    <xf numFmtId="0" fontId="41" fillId="0" borderId="0" xfId="539" applyFont="1" applyFill="1"/>
    <xf numFmtId="3" fontId="48" fillId="0" borderId="30" xfId="0" applyNumberFormat="1" applyFont="1" applyFill="1" applyBorder="1" applyAlignment="1">
      <alignment horizontal="center" vertical="center" wrapText="1"/>
    </xf>
    <xf numFmtId="3" fontId="41" fillId="0" borderId="0" xfId="539" applyNumberFormat="1" applyFont="1" applyFill="1"/>
    <xf numFmtId="3" fontId="48" fillId="0" borderId="27" xfId="0" applyNumberFormat="1" applyFont="1" applyFill="1" applyBorder="1" applyAlignment="1">
      <alignment horizontal="center" vertical="center" wrapText="1"/>
    </xf>
    <xf numFmtId="0" fontId="65" fillId="46" borderId="15" xfId="0" applyFont="1" applyFill="1" applyBorder="1" applyAlignment="1">
      <alignment horizontal="center" vertical="center" wrapText="1"/>
    </xf>
    <xf numFmtId="3" fontId="51" fillId="48" borderId="23" xfId="0" applyNumberFormat="1" applyFont="1" applyFill="1" applyBorder="1" applyAlignment="1">
      <alignment horizontal="center" vertical="center" wrapText="1"/>
    </xf>
    <xf numFmtId="3" fontId="66" fillId="2" borderId="0" xfId="0" applyNumberFormat="1" applyFont="1" applyFill="1" applyBorder="1" applyAlignment="1">
      <alignment horizontal="center" vertical="center" wrapText="1"/>
    </xf>
    <xf numFmtId="166" fontId="66" fillId="2" borderId="0" xfId="0" applyNumberFormat="1" applyFont="1" applyFill="1" applyBorder="1" applyAlignment="1">
      <alignment horizontal="center" vertical="center" wrapText="1"/>
    </xf>
    <xf numFmtId="3" fontId="66" fillId="2" borderId="48" xfId="0" applyNumberFormat="1" applyFont="1" applyFill="1" applyBorder="1" applyAlignment="1">
      <alignment horizontal="center" vertical="center" wrapText="1"/>
    </xf>
    <xf numFmtId="3" fontId="65" fillId="46" borderId="18" xfId="0" applyNumberFormat="1" applyFont="1" applyFill="1" applyBorder="1" applyAlignment="1">
      <alignment horizontal="center" vertical="center" wrapText="1"/>
    </xf>
    <xf numFmtId="0" fontId="67" fillId="0" borderId="0" xfId="0" applyFont="1"/>
    <xf numFmtId="0" fontId="67" fillId="0" borderId="0" xfId="0" applyFont="1" applyAlignment="1">
      <alignment horizontal="center"/>
    </xf>
    <xf numFmtId="0" fontId="65" fillId="48" borderId="18" xfId="0" applyFont="1" applyFill="1" applyBorder="1" applyAlignment="1">
      <alignment horizontal="left" vertical="center" wrapText="1"/>
    </xf>
    <xf numFmtId="0" fontId="65" fillId="48" borderId="18" xfId="0" applyFont="1" applyFill="1" applyBorder="1" applyAlignment="1">
      <alignment horizontal="center" vertical="center" wrapText="1"/>
    </xf>
    <xf numFmtId="3" fontId="65" fillId="48" borderId="18" xfId="0" applyNumberFormat="1" applyFont="1" applyFill="1" applyBorder="1" applyAlignment="1">
      <alignment horizontal="center" vertical="center" wrapText="1"/>
    </xf>
    <xf numFmtId="0" fontId="65" fillId="0" borderId="15" xfId="0" applyFont="1" applyFill="1" applyBorder="1" applyAlignment="1">
      <alignment horizontal="left" vertical="center" wrapText="1"/>
    </xf>
    <xf numFmtId="0" fontId="51" fillId="0" borderId="15" xfId="0" applyFont="1" applyFill="1" applyBorder="1" applyAlignment="1">
      <alignment horizontal="left" vertical="center" wrapText="1"/>
    </xf>
    <xf numFmtId="0" fontId="51" fillId="0" borderId="15" xfId="0" applyFont="1" applyFill="1" applyBorder="1" applyAlignment="1">
      <alignment horizontal="center" vertical="center" wrapText="1"/>
    </xf>
    <xf numFmtId="3" fontId="51" fillId="0" borderId="15" xfId="0" applyNumberFormat="1" applyFont="1" applyFill="1" applyBorder="1" applyAlignment="1">
      <alignment horizontal="center" vertical="center" wrapText="1"/>
    </xf>
    <xf numFmtId="0" fontId="65" fillId="0" borderId="15" xfId="0" quotePrefix="1" applyFont="1" applyFill="1" applyBorder="1" applyAlignment="1">
      <alignment horizontal="left" vertical="center" wrapText="1"/>
    </xf>
    <xf numFmtId="0" fontId="66" fillId="0" borderId="15" xfId="0" applyFont="1" applyFill="1" applyBorder="1" applyAlignment="1">
      <alignment horizontal="left" vertical="center" wrapText="1"/>
    </xf>
    <xf numFmtId="3" fontId="51" fillId="0" borderId="18" xfId="0" applyNumberFormat="1" applyFont="1" applyFill="1" applyBorder="1" applyAlignment="1">
      <alignment horizontal="center" vertical="center" wrapText="1"/>
    </xf>
    <xf numFmtId="0" fontId="65" fillId="47" borderId="15" xfId="0" quotePrefix="1" applyFont="1" applyFill="1" applyBorder="1" applyAlignment="1">
      <alignment horizontal="left" vertical="center" wrapText="1"/>
    </xf>
    <xf numFmtId="0" fontId="66" fillId="47" borderId="15" xfId="0" quotePrefix="1" applyFont="1" applyFill="1" applyBorder="1" applyAlignment="1">
      <alignment horizontal="left" vertical="center" wrapText="1"/>
    </xf>
    <xf numFmtId="0" fontId="66" fillId="47" borderId="15" xfId="0" applyFont="1" applyFill="1" applyBorder="1" applyAlignment="1">
      <alignment horizontal="center" vertical="center" wrapText="1"/>
    </xf>
    <xf numFmtId="0" fontId="66" fillId="47" borderId="15" xfId="0" applyFont="1" applyFill="1" applyBorder="1" applyAlignment="1">
      <alignment horizontal="left" vertical="center" wrapText="1"/>
    </xf>
    <xf numFmtId="3" fontId="51" fillId="47" borderId="15" xfId="0" applyNumberFormat="1" applyFont="1" applyFill="1" applyBorder="1" applyAlignment="1">
      <alignment horizontal="center" vertical="center" wrapText="1"/>
    </xf>
    <xf numFmtId="3" fontId="51" fillId="47" borderId="18" xfId="0" applyNumberFormat="1" applyFont="1" applyFill="1" applyBorder="1" applyAlignment="1">
      <alignment horizontal="center" vertical="center" wrapText="1"/>
    </xf>
    <xf numFmtId="0" fontId="51" fillId="0" borderId="15" xfId="0" quotePrefix="1" applyFont="1" applyFill="1" applyBorder="1" applyAlignment="1">
      <alignment horizontal="left" vertical="center" wrapText="1"/>
    </xf>
    <xf numFmtId="0" fontId="65" fillId="48" borderId="18" xfId="0" quotePrefix="1" applyFont="1" applyFill="1" applyBorder="1" applyAlignment="1">
      <alignment horizontal="left" vertical="center" wrapText="1"/>
    </xf>
    <xf numFmtId="0" fontId="69" fillId="48" borderId="18" xfId="0" applyFont="1" applyFill="1" applyBorder="1" applyAlignment="1">
      <alignment horizontal="left" vertical="center" wrapText="1"/>
    </xf>
    <xf numFmtId="0" fontId="51" fillId="47" borderId="15" xfId="0" applyFont="1" applyFill="1" applyBorder="1" applyAlignment="1">
      <alignment horizontal="center" vertical="center" wrapText="1"/>
    </xf>
    <xf numFmtId="0" fontId="51" fillId="47" borderId="15" xfId="0" quotePrefix="1" applyFont="1" applyFill="1" applyBorder="1" applyAlignment="1">
      <alignment horizontal="left" vertical="center" wrapText="1"/>
    </xf>
    <xf numFmtId="0" fontId="65" fillId="2" borderId="15" xfId="0" applyFont="1" applyFill="1" applyBorder="1" applyAlignment="1">
      <alignment horizontal="left" vertical="center" wrapText="1"/>
    </xf>
    <xf numFmtId="0" fontId="51" fillId="2" borderId="15" xfId="0" applyFont="1" applyFill="1" applyBorder="1" applyAlignment="1">
      <alignment horizontal="left" vertical="center" wrapText="1"/>
    </xf>
    <xf numFmtId="0" fontId="51" fillId="2" borderId="15" xfId="0" applyFont="1" applyFill="1" applyBorder="1" applyAlignment="1">
      <alignment horizontal="center" vertical="center" wrapText="1"/>
    </xf>
    <xf numFmtId="3" fontId="51" fillId="2" borderId="15" xfId="0" applyNumberFormat="1" applyFont="1" applyFill="1" applyBorder="1" applyAlignment="1">
      <alignment horizontal="center" vertical="center" wrapText="1"/>
    </xf>
    <xf numFmtId="0" fontId="51" fillId="46" borderId="0" xfId="0" applyFont="1" applyFill="1" applyBorder="1" applyAlignment="1">
      <alignment horizontal="center" vertical="center" wrapText="1"/>
    </xf>
    <xf numFmtId="3" fontId="51" fillId="47" borderId="0" xfId="0" applyNumberFormat="1" applyFont="1" applyFill="1" applyBorder="1" applyAlignment="1">
      <alignment horizontal="center" vertical="center" wrapText="1"/>
    </xf>
    <xf numFmtId="166" fontId="51" fillId="47" borderId="0" xfId="0" applyNumberFormat="1" applyFont="1" applyFill="1" applyBorder="1" applyAlignment="1">
      <alignment horizontal="center" vertical="center" wrapText="1"/>
    </xf>
    <xf numFmtId="0" fontId="65" fillId="46" borderId="26" xfId="0" applyFont="1" applyFill="1" applyBorder="1" applyAlignment="1">
      <alignment horizontal="center" vertical="center" wrapText="1"/>
    </xf>
    <xf numFmtId="0" fontId="65" fillId="46" borderId="25" xfId="0" applyFont="1" applyFill="1" applyBorder="1" applyAlignment="1">
      <alignment horizontal="center" vertical="center" wrapText="1"/>
    </xf>
    <xf numFmtId="0" fontId="65" fillId="46" borderId="24" xfId="0" applyFont="1" applyFill="1" applyBorder="1" applyAlignment="1">
      <alignment horizontal="center" vertical="center" wrapText="1"/>
    </xf>
    <xf numFmtId="3" fontId="65" fillId="46" borderId="24" xfId="0" applyNumberFormat="1" applyFont="1" applyFill="1" applyBorder="1" applyAlignment="1">
      <alignment horizontal="center" vertical="center" wrapText="1"/>
    </xf>
    <xf numFmtId="166" fontId="51" fillId="47" borderId="15" xfId="0" applyNumberFormat="1" applyFont="1" applyFill="1" applyBorder="1" applyAlignment="1">
      <alignment horizontal="center" vertical="center" wrapText="1"/>
    </xf>
    <xf numFmtId="0" fontId="51" fillId="48" borderId="15" xfId="0" applyFont="1" applyFill="1" applyBorder="1" applyAlignment="1">
      <alignment horizontal="center" vertical="center" wrapText="1"/>
    </xf>
    <xf numFmtId="3" fontId="51" fillId="48" borderId="15" xfId="0" applyNumberFormat="1" applyFont="1" applyFill="1" applyBorder="1" applyAlignment="1">
      <alignment horizontal="center" vertical="center" wrapText="1"/>
    </xf>
    <xf numFmtId="166" fontId="51" fillId="48" borderId="15" xfId="0" applyNumberFormat="1" applyFont="1" applyFill="1" applyBorder="1" applyAlignment="1">
      <alignment horizontal="center" vertical="center" wrapText="1"/>
    </xf>
    <xf numFmtId="0" fontId="65" fillId="2" borderId="26" xfId="0" applyFont="1" applyFill="1" applyBorder="1" applyAlignment="1">
      <alignment horizontal="center" vertical="center" wrapText="1"/>
    </xf>
    <xf numFmtId="0" fontId="65" fillId="2" borderId="25" xfId="0" applyFont="1" applyFill="1" applyBorder="1" applyAlignment="1">
      <alignment horizontal="center" vertical="center" wrapText="1"/>
    </xf>
    <xf numFmtId="0" fontId="65" fillId="2" borderId="24" xfId="0" applyFont="1" applyFill="1" applyBorder="1" applyAlignment="1">
      <alignment horizontal="center" vertical="center" wrapText="1"/>
    </xf>
    <xf numFmtId="3" fontId="65" fillId="2" borderId="24" xfId="0" applyNumberFormat="1" applyFont="1" applyFill="1" applyBorder="1" applyAlignment="1">
      <alignment horizontal="center" vertical="center" wrapText="1"/>
    </xf>
    <xf numFmtId="3" fontId="51" fillId="2" borderId="23" xfId="0" applyNumberFormat="1" applyFont="1" applyFill="1" applyBorder="1" applyAlignment="1">
      <alignment horizontal="center" vertical="center" wrapText="1"/>
    </xf>
    <xf numFmtId="0" fontId="65" fillId="48" borderId="24" xfId="0" applyFont="1" applyFill="1" applyBorder="1" applyAlignment="1">
      <alignment horizontal="center" vertical="center" wrapText="1"/>
    </xf>
    <xf numFmtId="166" fontId="65" fillId="48" borderId="24" xfId="0" applyNumberFormat="1" applyFont="1" applyFill="1" applyBorder="1" applyAlignment="1">
      <alignment horizontal="center" vertical="center" wrapText="1"/>
    </xf>
    <xf numFmtId="166" fontId="65" fillId="2" borderId="24" xfId="0" applyNumberFormat="1" applyFont="1" applyFill="1" applyBorder="1" applyAlignment="1">
      <alignment horizontal="center" vertical="center" wrapText="1"/>
    </xf>
    <xf numFmtId="166" fontId="51" fillId="2" borderId="0" xfId="0" applyNumberFormat="1" applyFont="1" applyFill="1" applyBorder="1" applyAlignment="1">
      <alignment horizontal="center" vertical="center" wrapText="1"/>
    </xf>
    <xf numFmtId="166" fontId="51" fillId="48" borderId="0" xfId="0" applyNumberFormat="1" applyFont="1" applyFill="1" applyBorder="1" applyAlignment="1">
      <alignment horizontal="center" vertical="center" wrapText="1"/>
    </xf>
    <xf numFmtId="0" fontId="66" fillId="46" borderId="58" xfId="0" applyFont="1" applyFill="1" applyBorder="1" applyAlignment="1">
      <alignment horizontal="center" vertical="center" wrapText="1"/>
    </xf>
    <xf numFmtId="0" fontId="66" fillId="46" borderId="59" xfId="0" applyFont="1" applyFill="1" applyBorder="1" applyAlignment="1">
      <alignment horizontal="center" vertical="center" wrapText="1"/>
    </xf>
    <xf numFmtId="0" fontId="66" fillId="46" borderId="60" xfId="0" applyFont="1" applyFill="1" applyBorder="1" applyAlignment="1">
      <alignment horizontal="center" vertical="center" wrapText="1"/>
    </xf>
    <xf numFmtId="0" fontId="65" fillId="47" borderId="27" xfId="0" applyFont="1" applyFill="1" applyBorder="1" applyAlignment="1">
      <alignment horizontal="left" vertical="center" wrapText="1"/>
    </xf>
    <xf numFmtId="0" fontId="51" fillId="47" borderId="27" xfId="0" applyFont="1" applyFill="1" applyBorder="1" applyAlignment="1">
      <alignment horizontal="left" vertical="center" wrapText="1"/>
    </xf>
    <xf numFmtId="0" fontId="51" fillId="48" borderId="27" xfId="0" applyFont="1" applyFill="1" applyBorder="1" applyAlignment="1">
      <alignment horizontal="left" vertical="center" wrapText="1"/>
    </xf>
    <xf numFmtId="3" fontId="51" fillId="48" borderId="27" xfId="0" applyNumberFormat="1" applyFont="1" applyFill="1" applyBorder="1" applyAlignment="1">
      <alignment horizontal="center" vertical="center" wrapText="1"/>
    </xf>
    <xf numFmtId="3" fontId="66" fillId="48" borderId="27" xfId="0" applyNumberFormat="1" applyFont="1" applyFill="1" applyBorder="1" applyAlignment="1">
      <alignment horizontal="center" vertical="center" wrapText="1"/>
    </xf>
    <xf numFmtId="3" fontId="51" fillId="2" borderId="27" xfId="0" applyNumberFormat="1" applyFont="1" applyFill="1" applyBorder="1" applyAlignment="1">
      <alignment horizontal="center" vertical="center" wrapText="1"/>
    </xf>
    <xf numFmtId="3" fontId="66" fillId="2" borderId="27" xfId="0" applyNumberFormat="1" applyFont="1" applyFill="1" applyBorder="1" applyAlignment="1">
      <alignment horizontal="center" vertical="center" wrapText="1"/>
    </xf>
    <xf numFmtId="0" fontId="65" fillId="49" borderId="30" xfId="0" applyFont="1" applyFill="1" applyBorder="1" applyAlignment="1">
      <alignment horizontal="left" vertical="center" wrapText="1"/>
    </xf>
    <xf numFmtId="3" fontId="51" fillId="49" borderId="30" xfId="0" applyNumberFormat="1" applyFont="1" applyFill="1" applyBorder="1" applyAlignment="1">
      <alignment horizontal="center" vertical="center" wrapText="1"/>
    </xf>
    <xf numFmtId="3" fontId="66" fillId="49" borderId="30" xfId="0" applyNumberFormat="1" applyFont="1" applyFill="1" applyBorder="1" applyAlignment="1">
      <alignment horizontal="center" vertical="center" wrapText="1"/>
    </xf>
    <xf numFmtId="3" fontId="51" fillId="47" borderId="27" xfId="0" applyNumberFormat="1" applyFont="1" applyFill="1" applyBorder="1" applyAlignment="1">
      <alignment horizontal="center" vertical="center" wrapText="1"/>
    </xf>
    <xf numFmtId="3" fontId="66" fillId="47" borderId="27" xfId="0" applyNumberFormat="1" applyFont="1" applyFill="1" applyBorder="1" applyAlignment="1">
      <alignment horizontal="center" vertical="center" wrapText="1"/>
    </xf>
    <xf numFmtId="3" fontId="51" fillId="49" borderId="27" xfId="0" applyNumberFormat="1" applyFont="1" applyFill="1" applyBorder="1" applyAlignment="1">
      <alignment horizontal="center" vertical="center" wrapText="1"/>
    </xf>
    <xf numFmtId="3" fontId="66" fillId="49" borderId="27" xfId="0" applyNumberFormat="1" applyFont="1" applyFill="1" applyBorder="1" applyAlignment="1">
      <alignment horizontal="center" vertical="center" wrapText="1"/>
    </xf>
    <xf numFmtId="0" fontId="50" fillId="0" borderId="0" xfId="3" applyFont="1"/>
    <xf numFmtId="0" fontId="50" fillId="0" borderId="0" xfId="3" applyFont="1" applyAlignment="1">
      <alignment horizontal="center"/>
    </xf>
    <xf numFmtId="0" fontId="66" fillId="46" borderId="38" xfId="0" applyFont="1" applyFill="1" applyBorder="1" applyAlignment="1">
      <alignment horizontal="center" vertical="center" wrapText="1"/>
    </xf>
    <xf numFmtId="0" fontId="66" fillId="46" borderId="15" xfId="0" applyFont="1" applyFill="1" applyBorder="1" applyAlignment="1">
      <alignment horizontal="center" vertical="center" wrapText="1"/>
    </xf>
    <xf numFmtId="0" fontId="66" fillId="46" borderId="29" xfId="0" applyFont="1" applyFill="1" applyBorder="1" applyAlignment="1">
      <alignment horizontal="center" vertical="center" wrapText="1"/>
    </xf>
    <xf numFmtId="0" fontId="50" fillId="0" borderId="0" xfId="539" applyFont="1"/>
    <xf numFmtId="166" fontId="51" fillId="48" borderId="27" xfId="0" applyNumberFormat="1" applyFont="1" applyFill="1" applyBorder="1" applyAlignment="1">
      <alignment horizontal="center" vertical="center" wrapText="1"/>
    </xf>
    <xf numFmtId="166" fontId="51" fillId="2" borderId="27" xfId="0" applyNumberFormat="1" applyFont="1" applyFill="1" applyBorder="1" applyAlignment="1">
      <alignment horizontal="center" vertical="center" wrapText="1"/>
    </xf>
    <xf numFmtId="166" fontId="51" fillId="49" borderId="30" xfId="0" applyNumberFormat="1" applyFont="1" applyFill="1" applyBorder="1" applyAlignment="1">
      <alignment horizontal="center" vertical="center" wrapText="1"/>
    </xf>
    <xf numFmtId="0" fontId="51" fillId="2" borderId="27" xfId="0" applyFont="1" applyFill="1" applyBorder="1" applyAlignment="1">
      <alignment horizontal="left" vertical="center" wrapText="1"/>
    </xf>
    <xf numFmtId="0" fontId="66" fillId="46" borderId="38" xfId="0" applyFont="1" applyFill="1" applyBorder="1" applyAlignment="1">
      <alignment horizontal="center" wrapText="1"/>
    </xf>
    <xf numFmtId="166" fontId="65" fillId="49" borderId="3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3" fontId="54" fillId="0" borderId="0" xfId="541" applyNumberFormat="1" applyFont="1" applyFill="1" applyAlignment="1">
      <alignment horizontal="center" vertical="center" wrapText="1"/>
    </xf>
    <xf numFmtId="3" fontId="41" fillId="0" borderId="0" xfId="541" applyNumberFormat="1" applyFont="1" applyFill="1" applyAlignment="1">
      <alignment vertical="center" wrapText="1"/>
    </xf>
    <xf numFmtId="0" fontId="41" fillId="0" borderId="42" xfId="539" applyFont="1" applyBorder="1" applyAlignment="1"/>
    <xf numFmtId="0" fontId="63" fillId="2" borderId="34" xfId="0" applyFont="1" applyFill="1" applyBorder="1" applyAlignment="1">
      <alignment vertical="center" wrapText="1"/>
    </xf>
    <xf numFmtId="0" fontId="64" fillId="45" borderId="0" xfId="0" applyFont="1" applyFill="1" applyBorder="1" applyAlignment="1">
      <alignment horizontal="center" vertical="center" wrapText="1"/>
    </xf>
    <xf numFmtId="3" fontId="51" fillId="48" borderId="0" xfId="0" applyNumberFormat="1" applyFont="1" applyFill="1" applyBorder="1" applyAlignment="1">
      <alignment horizontal="center" vertical="center" wrapText="1"/>
    </xf>
    <xf numFmtId="0" fontId="51" fillId="48" borderId="0" xfId="0" applyFont="1" applyFill="1" applyBorder="1" applyAlignment="1">
      <alignment horizontal="center" vertical="center" wrapText="1"/>
    </xf>
    <xf numFmtId="0" fontId="51" fillId="47" borderId="0" xfId="0" applyFont="1" applyFill="1" applyBorder="1" applyAlignment="1">
      <alignment horizontal="center" vertical="center" wrapText="1"/>
    </xf>
    <xf numFmtId="0" fontId="62" fillId="2" borderId="18" xfId="0" applyFont="1" applyFill="1" applyBorder="1" applyAlignment="1">
      <alignment horizontal="center" vertical="center" wrapText="1"/>
    </xf>
    <xf numFmtId="0" fontId="73" fillId="0" borderId="0" xfId="0" applyFont="1"/>
    <xf numFmtId="166" fontId="51" fillId="48" borderId="15" xfId="0" quotePrefix="1" applyNumberFormat="1" applyFont="1" applyFill="1" applyBorder="1" applyAlignment="1">
      <alignment horizontal="center" vertical="center" wrapText="1"/>
    </xf>
    <xf numFmtId="164" fontId="2" fillId="0" borderId="0" xfId="4" applyFont="1" applyAlignment="1">
      <alignment horizontal="center"/>
    </xf>
    <xf numFmtId="4" fontId="54" fillId="0" borderId="0" xfId="0" applyNumberFormat="1" applyFont="1" applyFill="1"/>
    <xf numFmtId="166" fontId="41" fillId="0" borderId="0" xfId="0" applyNumberFormat="1" applyFont="1"/>
    <xf numFmtId="3" fontId="48" fillId="48" borderId="27" xfId="0" applyNumberFormat="1" applyFont="1" applyFill="1" applyBorder="1" applyAlignment="1">
      <alignment horizontal="center" vertical="center" wrapText="1"/>
    </xf>
    <xf numFmtId="3" fontId="48" fillId="2" borderId="27" xfId="0" applyNumberFormat="1" applyFont="1" applyFill="1" applyBorder="1" applyAlignment="1">
      <alignment horizontal="center" vertical="center" wrapText="1"/>
    </xf>
    <xf numFmtId="3" fontId="48" fillId="49" borderId="30" xfId="0" applyNumberFormat="1" applyFont="1" applyFill="1" applyBorder="1" applyAlignment="1">
      <alignment horizontal="center" vertical="center" wrapText="1"/>
    </xf>
    <xf numFmtId="3" fontId="48" fillId="47" borderId="27" xfId="0" applyNumberFormat="1" applyFont="1" applyFill="1" applyBorder="1" applyAlignment="1">
      <alignment horizontal="left" vertical="center" wrapText="1"/>
    </xf>
    <xf numFmtId="0" fontId="66" fillId="49" borderId="30" xfId="0" applyFont="1" applyFill="1" applyBorder="1" applyAlignment="1">
      <alignment horizontal="left" vertical="center" wrapText="1"/>
    </xf>
    <xf numFmtId="166" fontId="66" fillId="49" borderId="30" xfId="0" applyNumberFormat="1" applyFont="1" applyFill="1" applyBorder="1" applyAlignment="1">
      <alignment horizontal="center" vertical="center" wrapText="1"/>
    </xf>
    <xf numFmtId="3" fontId="75" fillId="49" borderId="30" xfId="0" applyNumberFormat="1" applyFont="1" applyFill="1" applyBorder="1" applyAlignment="1">
      <alignment horizontal="center" vertical="center" wrapText="1"/>
    </xf>
    <xf numFmtId="0" fontId="54" fillId="0" borderId="0" xfId="539" applyFont="1"/>
    <xf numFmtId="0" fontId="76" fillId="0" borderId="0" xfId="539" applyFont="1"/>
    <xf numFmtId="3" fontId="75" fillId="0" borderId="30" xfId="0" applyNumberFormat="1" applyFont="1" applyFill="1" applyBorder="1" applyAlignment="1">
      <alignment horizontal="center" vertical="center" wrapText="1"/>
    </xf>
    <xf numFmtId="166" fontId="69" fillId="49" borderId="30"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41" fillId="0" borderId="0" xfId="539" applyFont="1"/>
    <xf numFmtId="0" fontId="63" fillId="2" borderId="34" xfId="0" applyFont="1" applyFill="1" applyBorder="1" applyAlignment="1">
      <alignment horizontal="center" vertical="center" wrapText="1"/>
    </xf>
    <xf numFmtId="0" fontId="66" fillId="47" borderId="49" xfId="0" applyFont="1" applyFill="1" applyBorder="1" applyAlignment="1">
      <alignment horizontal="center" vertical="center" wrapText="1"/>
    </xf>
    <xf numFmtId="4" fontId="41" fillId="0" borderId="0" xfId="0" applyNumberFormat="1" applyFont="1"/>
    <xf numFmtId="0" fontId="45" fillId="2" borderId="15" xfId="1278" applyFont="1" applyFill="1" applyBorder="1" applyAlignment="1">
      <alignment horizontal="center" vertical="center"/>
    </xf>
    <xf numFmtId="0" fontId="46" fillId="45" borderId="15" xfId="1278" applyFont="1" applyFill="1" applyBorder="1" applyAlignment="1">
      <alignment horizontal="center" vertical="center" wrapText="1"/>
    </xf>
    <xf numFmtId="0" fontId="45" fillId="47" borderId="15" xfId="1278" applyFont="1" applyFill="1" applyBorder="1" applyAlignment="1">
      <alignment horizontal="justify" vertical="center" wrapText="1"/>
    </xf>
    <xf numFmtId="3" fontId="48" fillId="47" borderId="15" xfId="1278" applyNumberFormat="1" applyFont="1" applyFill="1" applyBorder="1" applyAlignment="1">
      <alignment horizontal="center" vertical="center" wrapText="1"/>
    </xf>
    <xf numFmtId="0" fontId="48" fillId="48" borderId="15" xfId="1278" applyFont="1" applyFill="1" applyBorder="1" applyAlignment="1">
      <alignment horizontal="justify" vertical="center" wrapText="1"/>
    </xf>
    <xf numFmtId="3" fontId="45" fillId="48" borderId="15" xfId="1278" applyNumberFormat="1" applyFont="1" applyFill="1" applyBorder="1" applyAlignment="1">
      <alignment horizontal="center" vertical="center" wrapText="1"/>
    </xf>
    <xf numFmtId="0" fontId="48" fillId="47" borderId="15" xfId="1278" applyFont="1" applyFill="1" applyBorder="1" applyAlignment="1">
      <alignment horizontal="justify" vertical="center" wrapText="1"/>
    </xf>
    <xf numFmtId="3" fontId="48" fillId="48" borderId="15" xfId="1278" applyNumberFormat="1" applyFont="1" applyFill="1" applyBorder="1" applyAlignment="1">
      <alignment horizontal="center" vertical="center" wrapText="1"/>
    </xf>
    <xf numFmtId="0" fontId="66" fillId="0" borderId="15" xfId="0" quotePrefix="1" applyFont="1" applyFill="1" applyBorder="1" applyAlignment="1">
      <alignment horizontal="left" vertical="center" wrapText="1"/>
    </xf>
    <xf numFmtId="0" fontId="51" fillId="2" borderId="15" xfId="0" quotePrefix="1" applyFont="1" applyFill="1" applyBorder="1" applyAlignment="1">
      <alignment horizontal="left" vertical="center" wrapText="1"/>
    </xf>
    <xf numFmtId="3" fontId="66" fillId="48" borderId="48"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5" fillId="2" borderId="15" xfId="0" quotePrefix="1" applyFont="1" applyFill="1" applyBorder="1" applyAlignment="1">
      <alignment horizontal="left" vertical="center" wrapText="1"/>
    </xf>
    <xf numFmtId="0" fontId="66" fillId="2" borderId="15" xfId="0" quotePrefix="1" applyFont="1" applyFill="1" applyBorder="1" applyAlignment="1">
      <alignment horizontal="left" vertical="center" wrapText="1"/>
    </xf>
    <xf numFmtId="3" fontId="51" fillId="2" borderId="18" xfId="0" applyNumberFormat="1" applyFont="1" applyFill="1" applyBorder="1" applyAlignment="1">
      <alignment horizontal="center" vertical="center" wrapText="1"/>
    </xf>
    <xf numFmtId="0" fontId="64" fillId="45" borderId="0" xfId="0" applyFont="1" applyFill="1" applyBorder="1" applyAlignment="1">
      <alignment horizontal="center" vertical="center" wrapText="1"/>
    </xf>
    <xf numFmtId="3" fontId="51" fillId="48" borderId="0" xfId="0" applyNumberFormat="1" applyFont="1" applyFill="1" applyBorder="1" applyAlignment="1">
      <alignment horizontal="center" vertical="center" wrapText="1"/>
    </xf>
    <xf numFmtId="3" fontId="51" fillId="2" borderId="0" xfId="0" applyNumberFormat="1" applyFont="1" applyFill="1" applyBorder="1" applyAlignment="1">
      <alignment horizontal="center" vertical="center" wrapText="1"/>
    </xf>
    <xf numFmtId="166" fontId="66" fillId="47" borderId="0" xfId="0" applyNumberFormat="1" applyFont="1" applyFill="1" applyBorder="1" applyAlignment="1">
      <alignment horizontal="center" vertical="center" wrapText="1"/>
    </xf>
    <xf numFmtId="166" fontId="66" fillId="48" borderId="0" xfId="0" applyNumberFormat="1" applyFont="1" applyFill="1" applyBorder="1" applyAlignment="1">
      <alignment horizontal="center" vertical="center" wrapText="1"/>
    </xf>
    <xf numFmtId="166" fontId="66" fillId="47" borderId="15" xfId="0" applyNumberFormat="1" applyFont="1" applyFill="1" applyBorder="1" applyAlignment="1">
      <alignment horizontal="center" vertical="center" wrapText="1"/>
    </xf>
    <xf numFmtId="3" fontId="41" fillId="2" borderId="0" xfId="541" applyNumberFormat="1" applyFont="1" applyFill="1" applyAlignment="1">
      <alignment vertical="center" wrapText="1"/>
    </xf>
    <xf numFmtId="3" fontId="66" fillId="48" borderId="0" xfId="0" applyNumberFormat="1" applyFont="1" applyFill="1" applyBorder="1" applyAlignment="1">
      <alignment vertical="center" wrapText="1"/>
    </xf>
    <xf numFmtId="3" fontId="66" fillId="48" borderId="63" xfId="0" applyNumberFormat="1" applyFont="1" applyFill="1" applyBorder="1" applyAlignment="1">
      <alignment horizontal="center" vertical="center" wrapText="1"/>
    </xf>
    <xf numFmtId="0" fontId="66" fillId="47" borderId="48" xfId="0" applyFont="1" applyFill="1" applyBorder="1" applyAlignment="1">
      <alignment horizontal="center" vertical="center" wrapText="1"/>
    </xf>
    <xf numFmtId="0" fontId="66" fillId="47" borderId="62" xfId="0" applyFont="1" applyFill="1" applyBorder="1" applyAlignment="1">
      <alignment horizontal="center" vertical="center" wrapText="1"/>
    </xf>
    <xf numFmtId="3" fontId="66" fillId="48" borderId="0"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0" fillId="0" borderId="0" xfId="0" applyFill="1"/>
    <xf numFmtId="0" fontId="41" fillId="0" borderId="0" xfId="0" applyFont="1" applyFill="1" applyAlignment="1">
      <alignment horizontal="center" wrapText="1"/>
    </xf>
    <xf numFmtId="0" fontId="41" fillId="0" borderId="0" xfId="0" applyFont="1" applyFill="1" applyAlignment="1">
      <alignment horizontal="center"/>
    </xf>
    <xf numFmtId="3" fontId="75" fillId="48" borderId="15" xfId="0" applyNumberFormat="1" applyFont="1" applyFill="1" applyBorder="1" applyAlignment="1">
      <alignment horizontal="center" vertical="center" wrapText="1"/>
    </xf>
    <xf numFmtId="166" fontId="48" fillId="48" borderId="35" xfId="0" applyNumberFormat="1" applyFont="1" applyFill="1" applyBorder="1" applyAlignment="1">
      <alignment horizontal="right" vertical="center" indent="3"/>
    </xf>
    <xf numFmtId="2" fontId="41" fillId="0" borderId="0" xfId="0" applyNumberFormat="1" applyFont="1"/>
    <xf numFmtId="0" fontId="51" fillId="2" borderId="18" xfId="0" applyFont="1" applyFill="1" applyBorder="1" applyAlignment="1">
      <alignment horizontal="left" vertical="center" wrapText="1"/>
    </xf>
    <xf numFmtId="0" fontId="78" fillId="47" borderId="65" xfId="0" applyFont="1" applyFill="1" applyBorder="1" applyAlignment="1">
      <alignment horizontal="left" vertical="center"/>
    </xf>
    <xf numFmtId="0" fontId="79" fillId="47" borderId="65" xfId="0" applyFont="1" applyFill="1" applyBorder="1" applyAlignment="1">
      <alignment horizontal="left" vertical="center"/>
    </xf>
    <xf numFmtId="0" fontId="80" fillId="0" borderId="0" xfId="0" applyFont="1" applyAlignment="1">
      <alignment horizontal="left"/>
    </xf>
    <xf numFmtId="0" fontId="82" fillId="50" borderId="0" xfId="1734" applyFont="1" applyFill="1" applyBorder="1" applyAlignment="1"/>
    <xf numFmtId="0" fontId="83" fillId="0" borderId="0" xfId="1734" applyFont="1"/>
    <xf numFmtId="0" fontId="81" fillId="2" borderId="10" xfId="1734" applyFill="1" applyBorder="1"/>
    <xf numFmtId="0" fontId="81" fillId="2" borderId="10" xfId="1734" applyFill="1" applyBorder="1" applyAlignment="1">
      <alignment vertical="center"/>
    </xf>
    <xf numFmtId="0" fontId="45" fillId="0" borderId="0" xfId="0" applyFont="1" applyFill="1" applyBorder="1" applyAlignment="1">
      <alignment horizontal="center" vertical="center"/>
    </xf>
    <xf numFmtId="0" fontId="46" fillId="45" borderId="53" xfId="0" applyFont="1" applyFill="1" applyBorder="1" applyAlignment="1">
      <alignment horizontal="center" vertical="center" wrapText="1"/>
    </xf>
    <xf numFmtId="0" fontId="46" fillId="45" borderId="22" xfId="0" applyFont="1" applyFill="1" applyBorder="1" applyAlignment="1">
      <alignment horizontal="center" vertical="center" wrapText="1"/>
    </xf>
    <xf numFmtId="0" fontId="49" fillId="2" borderId="0" xfId="0" applyFont="1" applyFill="1" applyAlignment="1">
      <alignment horizontal="left" vertical="center" wrapText="1"/>
    </xf>
    <xf numFmtId="0" fontId="49" fillId="2" borderId="0" xfId="0" applyFont="1" applyFill="1" applyAlignment="1">
      <alignment horizontal="left" vertical="top" wrapText="1"/>
    </xf>
    <xf numFmtId="0" fontId="45" fillId="0" borderId="0"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Alignment="1">
      <alignment horizontal="center"/>
    </xf>
    <xf numFmtId="0" fontId="47" fillId="46" borderId="53" xfId="1278" applyFont="1" applyFill="1" applyBorder="1" applyAlignment="1">
      <alignment horizontal="center" vertical="center" wrapText="1"/>
    </xf>
    <xf numFmtId="0" fontId="47" fillId="46" borderId="54" xfId="1278" applyFont="1" applyFill="1" applyBorder="1" applyAlignment="1">
      <alignment horizontal="center" vertical="center" wrapText="1"/>
    </xf>
    <xf numFmtId="0" fontId="59" fillId="0" borderId="0" xfId="0" applyFont="1" applyAlignment="1">
      <alignment horizontal="left" wrapText="1"/>
    </xf>
    <xf numFmtId="0" fontId="44" fillId="0" borderId="0" xfId="0" applyFont="1" applyBorder="1" applyAlignment="1">
      <alignment horizontal="center"/>
    </xf>
    <xf numFmtId="0" fontId="46" fillId="45" borderId="16" xfId="0" applyFont="1" applyFill="1" applyBorder="1" applyAlignment="1">
      <alignment horizontal="center" vertical="center" wrapText="1"/>
    </xf>
    <xf numFmtId="0" fontId="46" fillId="45" borderId="17"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20" xfId="0" applyFont="1" applyFill="1" applyBorder="1" applyAlignment="1">
      <alignment horizontal="center" vertical="center" wrapText="1"/>
    </xf>
    <xf numFmtId="0" fontId="51" fillId="2" borderId="21" xfId="0"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4" fillId="45" borderId="0" xfId="0" applyFont="1" applyFill="1" applyBorder="1" applyAlignment="1">
      <alignment horizontal="center" vertical="center" wrapText="1"/>
    </xf>
    <xf numFmtId="0" fontId="51" fillId="47" borderId="48" xfId="0" applyFont="1" applyFill="1" applyBorder="1" applyAlignment="1">
      <alignment horizontal="left" vertical="center" wrapText="1"/>
    </xf>
    <xf numFmtId="0" fontId="51" fillId="47" borderId="0" xfId="0" applyFont="1" applyFill="1" applyBorder="1" applyAlignment="1">
      <alignment horizontal="left" vertical="center" wrapText="1"/>
    </xf>
    <xf numFmtId="3" fontId="66" fillId="48" borderId="0" xfId="0" applyNumberFormat="1" applyFont="1" applyFill="1" applyBorder="1" applyAlignment="1">
      <alignment horizontal="center" vertical="center" wrapText="1"/>
    </xf>
    <xf numFmtId="3" fontId="66" fillId="48" borderId="63" xfId="0" applyNumberFormat="1" applyFont="1" applyFill="1" applyBorder="1" applyAlignment="1">
      <alignment horizontal="center" vertical="center" wrapText="1"/>
    </xf>
    <xf numFmtId="3" fontId="66" fillId="2" borderId="0" xfId="0" applyNumberFormat="1" applyFont="1" applyFill="1" applyBorder="1" applyAlignment="1">
      <alignment horizontal="center" vertical="center" wrapText="1"/>
    </xf>
    <xf numFmtId="3" fontId="66" fillId="2" borderId="63" xfId="0" applyNumberFormat="1" applyFont="1" applyFill="1" applyBorder="1" applyAlignment="1">
      <alignment horizontal="center" vertical="center" wrapText="1"/>
    </xf>
    <xf numFmtId="0" fontId="65" fillId="46" borderId="39" xfId="0" applyFont="1" applyFill="1" applyBorder="1" applyAlignment="1">
      <alignment horizontal="center" vertical="center" wrapText="1"/>
    </xf>
    <xf numFmtId="0" fontId="65" fillId="46" borderId="42" xfId="0" applyFont="1" applyFill="1" applyBorder="1" applyAlignment="1">
      <alignment horizontal="center" vertical="center" wrapText="1"/>
    </xf>
    <xf numFmtId="0" fontId="65" fillId="46" borderId="64"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39" fillId="2" borderId="0" xfId="0" applyFont="1" applyFill="1" applyAlignment="1">
      <alignment horizontal="center" vertical="top" wrapText="1"/>
    </xf>
    <xf numFmtId="0" fontId="51" fillId="48" borderId="0" xfId="0" applyFont="1" applyFill="1" applyBorder="1" applyAlignment="1">
      <alignment horizontal="center" vertical="center" wrapText="1"/>
    </xf>
    <xf numFmtId="0" fontId="51" fillId="47" borderId="0" xfId="0" applyFont="1" applyFill="1" applyBorder="1" applyAlignment="1">
      <alignment horizontal="center" vertical="center" wrapText="1"/>
    </xf>
    <xf numFmtId="0" fontId="65" fillId="48" borderId="43" xfId="0" applyFont="1" applyFill="1" applyBorder="1" applyAlignment="1">
      <alignment horizontal="center" vertical="center" wrapText="1"/>
    </xf>
    <xf numFmtId="0" fontId="65" fillId="48" borderId="44" xfId="0" applyFont="1" applyFill="1" applyBorder="1" applyAlignment="1">
      <alignment horizontal="center" vertical="center" wrapText="1"/>
    </xf>
    <xf numFmtId="0" fontId="65" fillId="2" borderId="46" xfId="0" applyFont="1" applyFill="1" applyBorder="1" applyAlignment="1">
      <alignment horizontal="center" vertical="center" wrapText="1"/>
    </xf>
    <xf numFmtId="0" fontId="65" fillId="2" borderId="47" xfId="0" applyFont="1" applyFill="1" applyBorder="1" applyAlignment="1">
      <alignment horizontal="center" vertical="center" wrapText="1"/>
    </xf>
    <xf numFmtId="0" fontId="58" fillId="0" borderId="50" xfId="0" applyFont="1" applyBorder="1" applyAlignment="1">
      <alignment horizontal="left"/>
    </xf>
    <xf numFmtId="0" fontId="58" fillId="0" borderId="0" xfId="0" applyFont="1" applyAlignment="1">
      <alignment horizontal="left"/>
    </xf>
    <xf numFmtId="0" fontId="64" fillId="45" borderId="42" xfId="0" applyFont="1" applyFill="1" applyBorder="1" applyAlignment="1">
      <alignment horizontal="center" vertical="center" wrapText="1"/>
    </xf>
    <xf numFmtId="0" fontId="51" fillId="47" borderId="45" xfId="0" applyFont="1" applyFill="1" applyBorder="1" applyAlignment="1">
      <alignment horizontal="center" vertical="center" wrapText="1"/>
    </xf>
    <xf numFmtId="0" fontId="51" fillId="47" borderId="18" xfId="0" applyFont="1" applyFill="1" applyBorder="1" applyAlignment="1">
      <alignment horizontal="center" vertical="center" wrapText="1"/>
    </xf>
    <xf numFmtId="0" fontId="74" fillId="2" borderId="34" xfId="0" applyFont="1" applyFill="1" applyBorder="1" applyAlignment="1">
      <alignment horizontal="center" vertical="center" wrapText="1"/>
    </xf>
    <xf numFmtId="0" fontId="70" fillId="45" borderId="36" xfId="0" applyFont="1" applyFill="1" applyBorder="1" applyAlignment="1">
      <alignment horizontal="center" vertical="center" wrapText="1"/>
    </xf>
    <xf numFmtId="0" fontId="70" fillId="45" borderId="33" xfId="0" applyFont="1" applyFill="1" applyBorder="1" applyAlignment="1">
      <alignment horizontal="center" vertical="center" wrapText="1"/>
    </xf>
    <xf numFmtId="0" fontId="64" fillId="45" borderId="31" xfId="0" applyFont="1" applyFill="1" applyBorder="1" applyAlignment="1">
      <alignment horizontal="center" vertical="center" wrapText="1"/>
    </xf>
    <xf numFmtId="0" fontId="64" fillId="45" borderId="32" xfId="0" applyFont="1" applyFill="1" applyBorder="1" applyAlignment="1">
      <alignment horizontal="center" vertical="center" wrapText="1"/>
    </xf>
    <xf numFmtId="0" fontId="64" fillId="45" borderId="28" xfId="0" applyFont="1" applyFill="1" applyBorder="1" applyAlignment="1">
      <alignment horizontal="center" vertical="center" wrapText="1"/>
    </xf>
    <xf numFmtId="0" fontId="65" fillId="49" borderId="36" xfId="0" applyFont="1" applyFill="1" applyBorder="1" applyAlignment="1">
      <alignment horizontal="center" vertical="center" wrapText="1"/>
    </xf>
    <xf numFmtId="0" fontId="65" fillId="49" borderId="51" xfId="0" applyFont="1" applyFill="1" applyBorder="1" applyAlignment="1">
      <alignment horizontal="center" vertical="center" wrapText="1"/>
    </xf>
    <xf numFmtId="0" fontId="65" fillId="49" borderId="52" xfId="0" applyFont="1" applyFill="1" applyBorder="1" applyAlignment="1">
      <alignment horizontal="center" vertical="center" wrapText="1"/>
    </xf>
    <xf numFmtId="0" fontId="63" fillId="2" borderId="34" xfId="0" applyFont="1" applyFill="1" applyBorder="1" applyAlignment="1">
      <alignment horizontal="center" vertical="center" wrapText="1"/>
    </xf>
    <xf numFmtId="0" fontId="71" fillId="45" borderId="23" xfId="541" applyFont="1" applyFill="1" applyBorder="1" applyAlignment="1">
      <alignment horizontal="center" vertical="center" wrapText="1"/>
    </xf>
    <xf numFmtId="0" fontId="71" fillId="45" borderId="18" xfId="541" applyFont="1" applyFill="1" applyBorder="1" applyAlignment="1">
      <alignment horizontal="center" vertical="center" wrapText="1"/>
    </xf>
    <xf numFmtId="0" fontId="72" fillId="45" borderId="37" xfId="541" applyFont="1" applyFill="1" applyBorder="1" applyAlignment="1">
      <alignment horizontal="center" vertical="center" wrapText="1"/>
    </xf>
    <xf numFmtId="0" fontId="72" fillId="45" borderId="39" xfId="541" applyFont="1" applyFill="1" applyBorder="1" applyAlignment="1">
      <alignment horizontal="center" vertical="center" wrapText="1"/>
    </xf>
    <xf numFmtId="0" fontId="64" fillId="45" borderId="33" xfId="0" applyFont="1" applyFill="1" applyBorder="1" applyAlignment="1">
      <alignment horizontal="center" vertical="center" wrapText="1"/>
    </xf>
    <xf numFmtId="0" fontId="64" fillId="45" borderId="34" xfId="0" applyFont="1" applyFill="1" applyBorder="1" applyAlignment="1">
      <alignment horizontal="center" vertical="center" wrapText="1"/>
    </xf>
    <xf numFmtId="0" fontId="64" fillId="45" borderId="35" xfId="0" applyFont="1" applyFill="1" applyBorder="1" applyAlignment="1">
      <alignment horizontal="center" vertical="center" wrapText="1"/>
    </xf>
    <xf numFmtId="0" fontId="30" fillId="0" borderId="0" xfId="541" applyFont="1" applyFill="1" applyBorder="1" applyAlignment="1">
      <alignment horizontal="left" vertical="top" wrapText="1"/>
    </xf>
    <xf numFmtId="0" fontId="71" fillId="45" borderId="49" xfId="541" applyFont="1" applyFill="1" applyBorder="1" applyAlignment="1">
      <alignment horizontal="center" vertical="center" wrapText="1"/>
    </xf>
    <xf numFmtId="0" fontId="72" fillId="45" borderId="61" xfId="541" applyFont="1" applyFill="1" applyBorder="1" applyAlignment="1">
      <alignment horizontal="center" vertical="center" wrapText="1"/>
    </xf>
  </cellXfs>
  <cellStyles count="1735">
    <cellStyle name="20% - Énfasis1 10" xfId="21"/>
    <cellStyle name="20% - Énfasis1 10 2" xfId="782"/>
    <cellStyle name="20% - Énfasis1 11" xfId="783"/>
    <cellStyle name="20% - Énfasis1 2" xfId="20"/>
    <cellStyle name="20% - Énfasis1 2 2" xfId="16"/>
    <cellStyle name="20% - Énfasis1 2 2 2" xfId="784"/>
    <cellStyle name="20% - Énfasis1 2 2 2 2" xfId="785"/>
    <cellStyle name="20% - Énfasis1 2 2 3" xfId="1437"/>
    <cellStyle name="20% - Énfasis1 2 3" xfId="786"/>
    <cellStyle name="20% - Énfasis1 2 3 2" xfId="787"/>
    <cellStyle name="20% - Énfasis1 2 4" xfId="1436"/>
    <cellStyle name="20% - Énfasis1 3" xfId="22"/>
    <cellStyle name="20% - Énfasis1 3 2" xfId="18"/>
    <cellStyle name="20% - Énfasis1 3 2 2" xfId="788"/>
    <cellStyle name="20% - Énfasis1 3 2 2 2" xfId="789"/>
    <cellStyle name="20% - Énfasis1 3 2 3" xfId="1439"/>
    <cellStyle name="20% - Énfasis1 3 3" xfId="790"/>
    <cellStyle name="20% - Énfasis1 3 3 2" xfId="791"/>
    <cellStyle name="20% - Énfasis1 3 4" xfId="1438"/>
    <cellStyle name="20% - Énfasis1 4" xfId="15"/>
    <cellStyle name="20% - Énfasis1 4 2" xfId="19"/>
    <cellStyle name="20% - Énfasis1 4 2 2" xfId="792"/>
    <cellStyle name="20% - Énfasis1 4 2 2 2" xfId="793"/>
    <cellStyle name="20% - Énfasis1 4 2 3" xfId="1441"/>
    <cellStyle name="20% - Énfasis1 4 3" xfId="794"/>
    <cellStyle name="20% - Énfasis1 4 3 2" xfId="795"/>
    <cellStyle name="20% - Énfasis1 4 4" xfId="1440"/>
    <cellStyle name="20% - Énfasis1 5" xfId="23"/>
    <cellStyle name="20% - Énfasis1 5 2" xfId="13"/>
    <cellStyle name="20% - Énfasis1 5 2 2" xfId="796"/>
    <cellStyle name="20% - Énfasis1 5 2 2 2" xfId="797"/>
    <cellStyle name="20% - Énfasis1 5 2 3" xfId="1443"/>
    <cellStyle name="20% - Énfasis1 5 3" xfId="798"/>
    <cellStyle name="20% - Énfasis1 5 3 2" xfId="799"/>
    <cellStyle name="20% - Énfasis1 5 4" xfId="1442"/>
    <cellStyle name="20% - Énfasis1 6" xfId="17"/>
    <cellStyle name="20% - Énfasis1 6 2" xfId="14"/>
    <cellStyle name="20% - Énfasis1 6 2 2" xfId="800"/>
    <cellStyle name="20% - Énfasis1 6 2 2 2" xfId="801"/>
    <cellStyle name="20% - Énfasis1 6 2 3" xfId="1445"/>
    <cellStyle name="20% - Énfasis1 6 3" xfId="802"/>
    <cellStyle name="20% - Énfasis1 6 3 2" xfId="803"/>
    <cellStyle name="20% - Énfasis1 6 4" xfId="1444"/>
    <cellStyle name="20% - Énfasis1 7" xfId="24"/>
    <cellStyle name="20% - Énfasis1 7 2" xfId="25"/>
    <cellStyle name="20% - Énfasis1 7 2 2" xfId="804"/>
    <cellStyle name="20% - Énfasis1 7 2 2 2" xfId="805"/>
    <cellStyle name="20% - Énfasis1 7 2 3" xfId="1447"/>
    <cellStyle name="20% - Énfasis1 7 3" xfId="806"/>
    <cellStyle name="20% - Énfasis1 7 3 2" xfId="807"/>
    <cellStyle name="20% - Énfasis1 7 4" xfId="1446"/>
    <cellStyle name="20% - Énfasis1 8" xfId="26"/>
    <cellStyle name="20% - Énfasis1 8 2" xfId="27"/>
    <cellStyle name="20% - Énfasis1 8 2 2" xfId="808"/>
    <cellStyle name="20% - Énfasis1 8 2 2 2" xfId="809"/>
    <cellStyle name="20% - Énfasis1 8 2 3" xfId="1449"/>
    <cellStyle name="20% - Énfasis1 8 3" xfId="810"/>
    <cellStyle name="20% - Énfasis1 8 3 2" xfId="811"/>
    <cellStyle name="20% - Énfasis1 8 4" xfId="1448"/>
    <cellStyle name="20% - Énfasis1 9" xfId="28"/>
    <cellStyle name="20% - Énfasis1 9 2" xfId="812"/>
    <cellStyle name="20% - Énfasis2 10" xfId="29"/>
    <cellStyle name="20% - Énfasis2 10 2" xfId="813"/>
    <cellStyle name="20% - Énfasis2 11" xfId="814"/>
    <cellStyle name="20% - Énfasis2 2" xfId="30"/>
    <cellStyle name="20% - Énfasis2 2 2" xfId="31"/>
    <cellStyle name="20% - Énfasis2 2 2 2" xfId="815"/>
    <cellStyle name="20% - Énfasis2 2 2 2 2" xfId="816"/>
    <cellStyle name="20% - Énfasis2 2 2 3" xfId="1451"/>
    <cellStyle name="20% - Énfasis2 2 3" xfId="817"/>
    <cellStyle name="20% - Énfasis2 2 3 2" xfId="818"/>
    <cellStyle name="20% - Énfasis2 2 4" xfId="1450"/>
    <cellStyle name="20% - Énfasis2 3" xfId="32"/>
    <cellStyle name="20% - Énfasis2 3 2" xfId="33"/>
    <cellStyle name="20% - Énfasis2 3 2 2" xfId="819"/>
    <cellStyle name="20% - Énfasis2 3 2 2 2" xfId="820"/>
    <cellStyle name="20% - Énfasis2 3 2 3" xfId="1453"/>
    <cellStyle name="20% - Énfasis2 3 3" xfId="821"/>
    <cellStyle name="20% - Énfasis2 3 3 2" xfId="822"/>
    <cellStyle name="20% - Énfasis2 3 4" xfId="1452"/>
    <cellStyle name="20% - Énfasis2 4" xfId="34"/>
    <cellStyle name="20% - Énfasis2 4 2" xfId="35"/>
    <cellStyle name="20% - Énfasis2 4 2 2" xfId="823"/>
    <cellStyle name="20% - Énfasis2 4 2 2 2" xfId="824"/>
    <cellStyle name="20% - Énfasis2 4 2 3" xfId="1455"/>
    <cellStyle name="20% - Énfasis2 4 3" xfId="825"/>
    <cellStyle name="20% - Énfasis2 4 3 2" xfId="826"/>
    <cellStyle name="20% - Énfasis2 4 4" xfId="1454"/>
    <cellStyle name="20% - Énfasis2 5" xfId="36"/>
    <cellStyle name="20% - Énfasis2 5 2" xfId="37"/>
    <cellStyle name="20% - Énfasis2 5 2 2" xfId="827"/>
    <cellStyle name="20% - Énfasis2 5 2 2 2" xfId="828"/>
    <cellStyle name="20% - Énfasis2 5 2 3" xfId="1457"/>
    <cellStyle name="20% - Énfasis2 5 3" xfId="829"/>
    <cellStyle name="20% - Énfasis2 5 3 2" xfId="830"/>
    <cellStyle name="20% - Énfasis2 5 4" xfId="1456"/>
    <cellStyle name="20% - Énfasis2 6" xfId="38"/>
    <cellStyle name="20% - Énfasis2 6 2" xfId="39"/>
    <cellStyle name="20% - Énfasis2 6 2 2" xfId="831"/>
    <cellStyle name="20% - Énfasis2 6 2 2 2" xfId="832"/>
    <cellStyle name="20% - Énfasis2 6 2 3" xfId="1459"/>
    <cellStyle name="20% - Énfasis2 6 3" xfId="833"/>
    <cellStyle name="20% - Énfasis2 6 3 2" xfId="834"/>
    <cellStyle name="20% - Énfasis2 6 4" xfId="1458"/>
    <cellStyle name="20% - Énfasis2 7" xfId="40"/>
    <cellStyle name="20% - Énfasis2 7 2" xfId="41"/>
    <cellStyle name="20% - Énfasis2 7 2 2" xfId="835"/>
    <cellStyle name="20% - Énfasis2 7 2 2 2" xfId="836"/>
    <cellStyle name="20% - Énfasis2 7 2 3" xfId="1461"/>
    <cellStyle name="20% - Énfasis2 7 3" xfId="837"/>
    <cellStyle name="20% - Énfasis2 7 3 2" xfId="838"/>
    <cellStyle name="20% - Énfasis2 7 4" xfId="1460"/>
    <cellStyle name="20% - Énfasis2 8" xfId="42"/>
    <cellStyle name="20% - Énfasis2 8 2" xfId="43"/>
    <cellStyle name="20% - Énfasis2 8 2 2" xfId="839"/>
    <cellStyle name="20% - Énfasis2 8 2 2 2" xfId="840"/>
    <cellStyle name="20% - Énfasis2 8 2 3" xfId="1463"/>
    <cellStyle name="20% - Énfasis2 8 3" xfId="841"/>
    <cellStyle name="20% - Énfasis2 8 3 2" xfId="842"/>
    <cellStyle name="20% - Énfasis2 8 4" xfId="1462"/>
    <cellStyle name="20% - Énfasis2 9" xfId="44"/>
    <cellStyle name="20% - Énfasis2 9 2" xfId="843"/>
    <cellStyle name="20% - Énfasis3 10" xfId="45"/>
    <cellStyle name="20% - Énfasis3 10 2" xfId="844"/>
    <cellStyle name="20% - Énfasis3 11" xfId="845"/>
    <cellStyle name="20% - Énfasis3 2" xfId="46"/>
    <cellStyle name="20% - Énfasis3 2 2" xfId="47"/>
    <cellStyle name="20% - Énfasis3 2 2 2" xfId="846"/>
    <cellStyle name="20% - Énfasis3 2 2 2 2" xfId="847"/>
    <cellStyle name="20% - Énfasis3 2 2 3" xfId="1465"/>
    <cellStyle name="20% - Énfasis3 2 3" xfId="848"/>
    <cellStyle name="20% - Énfasis3 2 3 2" xfId="849"/>
    <cellStyle name="20% - Énfasis3 2 4" xfId="1464"/>
    <cellStyle name="20% - Énfasis3 3" xfId="48"/>
    <cellStyle name="20% - Énfasis3 3 2" xfId="49"/>
    <cellStyle name="20% - Énfasis3 3 2 2" xfId="850"/>
    <cellStyle name="20% - Énfasis3 3 2 2 2" xfId="851"/>
    <cellStyle name="20% - Énfasis3 3 2 3" xfId="1467"/>
    <cellStyle name="20% - Énfasis3 3 3" xfId="852"/>
    <cellStyle name="20% - Énfasis3 3 3 2" xfId="853"/>
    <cellStyle name="20% - Énfasis3 3 4" xfId="1466"/>
    <cellStyle name="20% - Énfasis3 4" xfId="50"/>
    <cellStyle name="20% - Énfasis3 4 2" xfId="51"/>
    <cellStyle name="20% - Énfasis3 4 2 2" xfId="854"/>
    <cellStyle name="20% - Énfasis3 4 2 2 2" xfId="855"/>
    <cellStyle name="20% - Énfasis3 4 2 3" xfId="1469"/>
    <cellStyle name="20% - Énfasis3 4 3" xfId="856"/>
    <cellStyle name="20% - Énfasis3 4 3 2" xfId="857"/>
    <cellStyle name="20% - Énfasis3 4 4" xfId="1468"/>
    <cellStyle name="20% - Énfasis3 5" xfId="52"/>
    <cellStyle name="20% - Énfasis3 5 2" xfId="53"/>
    <cellStyle name="20% - Énfasis3 5 2 2" xfId="858"/>
    <cellStyle name="20% - Énfasis3 5 2 2 2" xfId="859"/>
    <cellStyle name="20% - Énfasis3 5 2 3" xfId="1471"/>
    <cellStyle name="20% - Énfasis3 5 3" xfId="860"/>
    <cellStyle name="20% - Énfasis3 5 3 2" xfId="861"/>
    <cellStyle name="20% - Énfasis3 5 4" xfId="1470"/>
    <cellStyle name="20% - Énfasis3 6" xfId="54"/>
    <cellStyle name="20% - Énfasis3 6 2" xfId="55"/>
    <cellStyle name="20% - Énfasis3 6 2 2" xfId="862"/>
    <cellStyle name="20% - Énfasis3 6 2 2 2" xfId="863"/>
    <cellStyle name="20% - Énfasis3 6 2 3" xfId="1473"/>
    <cellStyle name="20% - Énfasis3 6 3" xfId="864"/>
    <cellStyle name="20% - Énfasis3 6 3 2" xfId="865"/>
    <cellStyle name="20% - Énfasis3 6 4" xfId="1472"/>
    <cellStyle name="20% - Énfasis3 7" xfId="56"/>
    <cellStyle name="20% - Énfasis3 7 2" xfId="57"/>
    <cellStyle name="20% - Énfasis3 7 2 2" xfId="866"/>
    <cellStyle name="20% - Énfasis3 7 2 2 2" xfId="867"/>
    <cellStyle name="20% - Énfasis3 7 2 3" xfId="1475"/>
    <cellStyle name="20% - Énfasis3 7 3" xfId="868"/>
    <cellStyle name="20% - Énfasis3 7 3 2" xfId="869"/>
    <cellStyle name="20% - Énfasis3 7 4" xfId="1474"/>
    <cellStyle name="20% - Énfasis3 8" xfId="58"/>
    <cellStyle name="20% - Énfasis3 8 2" xfId="59"/>
    <cellStyle name="20% - Énfasis3 8 2 2" xfId="870"/>
    <cellStyle name="20% - Énfasis3 8 2 2 2" xfId="871"/>
    <cellStyle name="20% - Énfasis3 8 2 3" xfId="1477"/>
    <cellStyle name="20% - Énfasis3 8 3" xfId="872"/>
    <cellStyle name="20% - Énfasis3 8 3 2" xfId="873"/>
    <cellStyle name="20% - Énfasis3 8 4" xfId="1476"/>
    <cellStyle name="20% - Énfasis3 9" xfId="60"/>
    <cellStyle name="20% - Énfasis3 9 2" xfId="874"/>
    <cellStyle name="20% - Énfasis4 10" xfId="61"/>
    <cellStyle name="20% - Énfasis4 10 2" xfId="875"/>
    <cellStyle name="20% - Énfasis4 11" xfId="876"/>
    <cellStyle name="20% - Énfasis4 2" xfId="62"/>
    <cellStyle name="20% - Énfasis4 2 2" xfId="63"/>
    <cellStyle name="20% - Énfasis4 2 2 2" xfId="877"/>
    <cellStyle name="20% - Énfasis4 2 2 2 2" xfId="878"/>
    <cellStyle name="20% - Énfasis4 2 2 3" xfId="1479"/>
    <cellStyle name="20% - Énfasis4 2 3" xfId="879"/>
    <cellStyle name="20% - Énfasis4 2 3 2" xfId="880"/>
    <cellStyle name="20% - Énfasis4 2 4" xfId="1478"/>
    <cellStyle name="20% - Énfasis4 3" xfId="64"/>
    <cellStyle name="20% - Énfasis4 3 2" xfId="65"/>
    <cellStyle name="20% - Énfasis4 3 2 2" xfId="881"/>
    <cellStyle name="20% - Énfasis4 3 2 2 2" xfId="882"/>
    <cellStyle name="20% - Énfasis4 3 2 3" xfId="1481"/>
    <cellStyle name="20% - Énfasis4 3 3" xfId="883"/>
    <cellStyle name="20% - Énfasis4 3 3 2" xfId="884"/>
    <cellStyle name="20% - Énfasis4 3 4" xfId="1480"/>
    <cellStyle name="20% - Énfasis4 4" xfId="66"/>
    <cellStyle name="20% - Énfasis4 4 2" xfId="67"/>
    <cellStyle name="20% - Énfasis4 4 2 2" xfId="885"/>
    <cellStyle name="20% - Énfasis4 4 2 2 2" xfId="886"/>
    <cellStyle name="20% - Énfasis4 4 2 3" xfId="1483"/>
    <cellStyle name="20% - Énfasis4 4 3" xfId="887"/>
    <cellStyle name="20% - Énfasis4 4 3 2" xfId="888"/>
    <cellStyle name="20% - Énfasis4 4 4" xfId="1482"/>
    <cellStyle name="20% - Énfasis4 5" xfId="68"/>
    <cellStyle name="20% - Énfasis4 5 2" xfId="69"/>
    <cellStyle name="20% - Énfasis4 5 2 2" xfId="889"/>
    <cellStyle name="20% - Énfasis4 5 2 2 2" xfId="890"/>
    <cellStyle name="20% - Énfasis4 5 2 3" xfId="1485"/>
    <cellStyle name="20% - Énfasis4 5 3" xfId="891"/>
    <cellStyle name="20% - Énfasis4 5 3 2" xfId="892"/>
    <cellStyle name="20% - Énfasis4 5 4" xfId="1484"/>
    <cellStyle name="20% - Énfasis4 6" xfId="70"/>
    <cellStyle name="20% - Énfasis4 6 2" xfId="71"/>
    <cellStyle name="20% - Énfasis4 6 2 2" xfId="893"/>
    <cellStyle name="20% - Énfasis4 6 2 2 2" xfId="894"/>
    <cellStyle name="20% - Énfasis4 6 2 3" xfId="1487"/>
    <cellStyle name="20% - Énfasis4 6 3" xfId="895"/>
    <cellStyle name="20% - Énfasis4 6 3 2" xfId="896"/>
    <cellStyle name="20% - Énfasis4 6 4" xfId="1486"/>
    <cellStyle name="20% - Énfasis4 7" xfId="72"/>
    <cellStyle name="20% - Énfasis4 7 2" xfId="73"/>
    <cellStyle name="20% - Énfasis4 7 2 2" xfId="897"/>
    <cellStyle name="20% - Énfasis4 7 2 2 2" xfId="898"/>
    <cellStyle name="20% - Énfasis4 7 2 3" xfId="1489"/>
    <cellStyle name="20% - Énfasis4 7 3" xfId="899"/>
    <cellStyle name="20% - Énfasis4 7 3 2" xfId="900"/>
    <cellStyle name="20% - Énfasis4 7 4" xfId="1488"/>
    <cellStyle name="20% - Énfasis4 8" xfId="74"/>
    <cellStyle name="20% - Énfasis4 8 2" xfId="75"/>
    <cellStyle name="20% - Énfasis4 8 2 2" xfId="901"/>
    <cellStyle name="20% - Énfasis4 8 2 2 2" xfId="902"/>
    <cellStyle name="20% - Énfasis4 8 2 3" xfId="1491"/>
    <cellStyle name="20% - Énfasis4 8 3" xfId="903"/>
    <cellStyle name="20% - Énfasis4 8 3 2" xfId="904"/>
    <cellStyle name="20% - Énfasis4 8 4" xfId="1490"/>
    <cellStyle name="20% - Énfasis4 9" xfId="76"/>
    <cellStyle name="20% - Énfasis4 9 2" xfId="905"/>
    <cellStyle name="20% - Énfasis5 10" xfId="906"/>
    <cellStyle name="20% - Énfasis5 2" xfId="77"/>
    <cellStyle name="20% - Énfasis5 2 2" xfId="78"/>
    <cellStyle name="20% - Énfasis5 2 2 2" xfId="907"/>
    <cellStyle name="20% - Énfasis5 2 3" xfId="908"/>
    <cellStyle name="20% - Énfasis5 3" xfId="79"/>
    <cellStyle name="20% - Énfasis5 3 2" xfId="80"/>
    <cellStyle name="20% - Énfasis5 3 2 2" xfId="909"/>
    <cellStyle name="20% - Énfasis5 3 3" xfId="910"/>
    <cellStyle name="20% - Énfasis5 4" xfId="81"/>
    <cellStyle name="20% - Énfasis5 4 2" xfId="82"/>
    <cellStyle name="20% - Énfasis5 4 2 2" xfId="911"/>
    <cellStyle name="20% - Énfasis5 4 3" xfId="912"/>
    <cellStyle name="20% - Énfasis5 5" xfId="83"/>
    <cellStyle name="20% - Énfasis5 5 2" xfId="84"/>
    <cellStyle name="20% - Énfasis5 5 2 2" xfId="913"/>
    <cellStyle name="20% - Énfasis5 5 3" xfId="914"/>
    <cellStyle name="20% - Énfasis5 6" xfId="85"/>
    <cellStyle name="20% - Énfasis5 6 2" xfId="86"/>
    <cellStyle name="20% - Énfasis5 6 2 2" xfId="915"/>
    <cellStyle name="20% - Énfasis5 6 3" xfId="916"/>
    <cellStyle name="20% - Énfasis5 7" xfId="87"/>
    <cellStyle name="20% - Énfasis5 7 2" xfId="88"/>
    <cellStyle name="20% - Énfasis5 7 2 2" xfId="917"/>
    <cellStyle name="20% - Énfasis5 7 3" xfId="918"/>
    <cellStyle name="20% - Énfasis5 8" xfId="89"/>
    <cellStyle name="20% - Énfasis5 8 2" xfId="90"/>
    <cellStyle name="20% - Énfasis5 8 2 2" xfId="919"/>
    <cellStyle name="20% - Énfasis5 8 3" xfId="920"/>
    <cellStyle name="20% - Énfasis5 9" xfId="921"/>
    <cellStyle name="20% - Énfasis6 10" xfId="922"/>
    <cellStyle name="20% - Énfasis6 2" xfId="91"/>
    <cellStyle name="20% - Énfasis6 2 2" xfId="92"/>
    <cellStyle name="20% - Énfasis6 2 2 2" xfId="923"/>
    <cellStyle name="20% - Énfasis6 2 3" xfId="924"/>
    <cellStyle name="20% - Énfasis6 3" xfId="93"/>
    <cellStyle name="20% - Énfasis6 3 2" xfId="94"/>
    <cellStyle name="20% - Énfasis6 3 2 2" xfId="925"/>
    <cellStyle name="20% - Énfasis6 3 3" xfId="926"/>
    <cellStyle name="20% - Énfasis6 4" xfId="95"/>
    <cellStyle name="20% - Énfasis6 4 2" xfId="96"/>
    <cellStyle name="20% - Énfasis6 4 2 2" xfId="927"/>
    <cellStyle name="20% - Énfasis6 4 3" xfId="928"/>
    <cellStyle name="20% - Énfasis6 5" xfId="97"/>
    <cellStyle name="20% - Énfasis6 5 2" xfId="98"/>
    <cellStyle name="20% - Énfasis6 5 2 2" xfId="929"/>
    <cellStyle name="20% - Énfasis6 5 3" xfId="930"/>
    <cellStyle name="20% - Énfasis6 6" xfId="99"/>
    <cellStyle name="20% - Énfasis6 6 2" xfId="100"/>
    <cellStyle name="20% - Énfasis6 6 2 2" xfId="931"/>
    <cellStyle name="20% - Énfasis6 6 3" xfId="932"/>
    <cellStyle name="20% - Énfasis6 7" xfId="101"/>
    <cellStyle name="20% - Énfasis6 7 2" xfId="102"/>
    <cellStyle name="20% - Énfasis6 7 2 2" xfId="933"/>
    <cellStyle name="20% - Énfasis6 7 3" xfId="934"/>
    <cellStyle name="20% - Énfasis6 8" xfId="103"/>
    <cellStyle name="20% - Énfasis6 8 2" xfId="104"/>
    <cellStyle name="20% - Énfasis6 8 2 2" xfId="935"/>
    <cellStyle name="20% - Énfasis6 8 3" xfId="936"/>
    <cellStyle name="20% - Énfasis6 9" xfId="937"/>
    <cellStyle name="40% - Énfasis1 10" xfId="105"/>
    <cellStyle name="40% - Énfasis1 10 2" xfId="938"/>
    <cellStyle name="40% - Énfasis1 11" xfId="939"/>
    <cellStyle name="40% - Énfasis1 2" xfId="106"/>
    <cellStyle name="40% - Énfasis1 2 2" xfId="107"/>
    <cellStyle name="40% - Énfasis1 2 2 2" xfId="940"/>
    <cellStyle name="40% - Énfasis1 2 2 2 2" xfId="941"/>
    <cellStyle name="40% - Énfasis1 2 2 3" xfId="1493"/>
    <cellStyle name="40% - Énfasis1 2 3" xfId="942"/>
    <cellStyle name="40% - Énfasis1 2 3 2" xfId="943"/>
    <cellStyle name="40% - Énfasis1 2 4" xfId="1492"/>
    <cellStyle name="40% - Énfasis1 3" xfId="108"/>
    <cellStyle name="40% - Énfasis1 3 2" xfId="109"/>
    <cellStyle name="40% - Énfasis1 3 2 2" xfId="944"/>
    <cellStyle name="40% - Énfasis1 3 2 2 2" xfId="945"/>
    <cellStyle name="40% - Énfasis1 3 2 3" xfId="1495"/>
    <cellStyle name="40% - Énfasis1 3 3" xfId="946"/>
    <cellStyle name="40% - Énfasis1 3 3 2" xfId="947"/>
    <cellStyle name="40% - Énfasis1 3 4" xfId="1494"/>
    <cellStyle name="40% - Énfasis1 4" xfId="110"/>
    <cellStyle name="40% - Énfasis1 4 2" xfId="111"/>
    <cellStyle name="40% - Énfasis1 4 2 2" xfId="948"/>
    <cellStyle name="40% - Énfasis1 4 2 2 2" xfId="949"/>
    <cellStyle name="40% - Énfasis1 4 2 3" xfId="1497"/>
    <cellStyle name="40% - Énfasis1 4 3" xfId="950"/>
    <cellStyle name="40% - Énfasis1 4 3 2" xfId="951"/>
    <cellStyle name="40% - Énfasis1 4 4" xfId="1496"/>
    <cellStyle name="40% - Énfasis1 5" xfId="112"/>
    <cellStyle name="40% - Énfasis1 5 2" xfId="113"/>
    <cellStyle name="40% - Énfasis1 5 2 2" xfId="952"/>
    <cellStyle name="40% - Énfasis1 5 2 2 2" xfId="953"/>
    <cellStyle name="40% - Énfasis1 5 2 3" xfId="1499"/>
    <cellStyle name="40% - Énfasis1 5 3" xfId="954"/>
    <cellStyle name="40% - Énfasis1 5 3 2" xfId="955"/>
    <cellStyle name="40% - Énfasis1 5 4" xfId="1498"/>
    <cellStyle name="40% - Énfasis1 6" xfId="114"/>
    <cellStyle name="40% - Énfasis1 6 2" xfId="115"/>
    <cellStyle name="40% - Énfasis1 6 2 2" xfId="956"/>
    <cellStyle name="40% - Énfasis1 6 2 2 2" xfId="957"/>
    <cellStyle name="40% - Énfasis1 6 2 3" xfId="1501"/>
    <cellStyle name="40% - Énfasis1 6 3" xfId="958"/>
    <cellStyle name="40% - Énfasis1 6 3 2" xfId="959"/>
    <cellStyle name="40% - Énfasis1 6 4" xfId="1500"/>
    <cellStyle name="40% - Énfasis1 7" xfId="116"/>
    <cellStyle name="40% - Énfasis1 7 2" xfId="117"/>
    <cellStyle name="40% - Énfasis1 7 2 2" xfId="960"/>
    <cellStyle name="40% - Énfasis1 7 2 2 2" xfId="961"/>
    <cellStyle name="40% - Énfasis1 7 2 3" xfId="1503"/>
    <cellStyle name="40% - Énfasis1 7 3" xfId="962"/>
    <cellStyle name="40% - Énfasis1 7 3 2" xfId="963"/>
    <cellStyle name="40% - Énfasis1 7 4" xfId="1502"/>
    <cellStyle name="40% - Énfasis1 8" xfId="118"/>
    <cellStyle name="40% - Énfasis1 8 2" xfId="119"/>
    <cellStyle name="40% - Énfasis1 8 2 2" xfId="964"/>
    <cellStyle name="40% - Énfasis1 8 2 2 2" xfId="965"/>
    <cellStyle name="40% - Énfasis1 8 2 3" xfId="1505"/>
    <cellStyle name="40% - Énfasis1 8 3" xfId="966"/>
    <cellStyle name="40% - Énfasis1 8 3 2" xfId="967"/>
    <cellStyle name="40% - Énfasis1 8 4" xfId="1504"/>
    <cellStyle name="40% - Énfasis1 9" xfId="120"/>
    <cellStyle name="40% - Énfasis1 9 2" xfId="968"/>
    <cellStyle name="40% - Énfasis2 10" xfId="969"/>
    <cellStyle name="40% - Énfasis2 2" xfId="121"/>
    <cellStyle name="40% - Énfasis2 2 2" xfId="122"/>
    <cellStyle name="40% - Énfasis2 2 2 2" xfId="970"/>
    <cellStyle name="40% - Énfasis2 2 3" xfId="971"/>
    <cellStyle name="40% - Énfasis2 3" xfId="123"/>
    <cellStyle name="40% - Énfasis2 3 2" xfId="124"/>
    <cellStyle name="40% - Énfasis2 3 2 2" xfId="972"/>
    <cellStyle name="40% - Énfasis2 3 3" xfId="973"/>
    <cellStyle name="40% - Énfasis2 4" xfId="125"/>
    <cellStyle name="40% - Énfasis2 4 2" xfId="126"/>
    <cellStyle name="40% - Énfasis2 4 2 2" xfId="974"/>
    <cellStyle name="40% - Énfasis2 4 3" xfId="975"/>
    <cellStyle name="40% - Énfasis2 5" xfId="127"/>
    <cellStyle name="40% - Énfasis2 5 2" xfId="128"/>
    <cellStyle name="40% - Énfasis2 5 2 2" xfId="976"/>
    <cellStyle name="40% - Énfasis2 5 3" xfId="977"/>
    <cellStyle name="40% - Énfasis2 6" xfId="129"/>
    <cellStyle name="40% - Énfasis2 6 2" xfId="130"/>
    <cellStyle name="40% - Énfasis2 6 2 2" xfId="978"/>
    <cellStyle name="40% - Énfasis2 6 3" xfId="979"/>
    <cellStyle name="40% - Énfasis2 7" xfId="131"/>
    <cellStyle name="40% - Énfasis2 7 2" xfId="132"/>
    <cellStyle name="40% - Énfasis2 7 2 2" xfId="980"/>
    <cellStyle name="40% - Énfasis2 7 3" xfId="981"/>
    <cellStyle name="40% - Énfasis2 8" xfId="133"/>
    <cellStyle name="40% - Énfasis2 8 2" xfId="134"/>
    <cellStyle name="40% - Énfasis2 8 2 2" xfId="982"/>
    <cellStyle name="40% - Énfasis2 8 3" xfId="983"/>
    <cellStyle name="40% - Énfasis2 9" xfId="984"/>
    <cellStyle name="40% - Énfasis3 10" xfId="135"/>
    <cellStyle name="40% - Énfasis3 10 2" xfId="985"/>
    <cellStyle name="40% - Énfasis3 11" xfId="986"/>
    <cellStyle name="40% - Énfasis3 2" xfId="136"/>
    <cellStyle name="40% - Énfasis3 2 2" xfId="137"/>
    <cellStyle name="40% - Énfasis3 2 2 2" xfId="987"/>
    <cellStyle name="40% - Énfasis3 2 2 2 2" xfId="988"/>
    <cellStyle name="40% - Énfasis3 2 2 3" xfId="1507"/>
    <cellStyle name="40% - Énfasis3 2 3" xfId="989"/>
    <cellStyle name="40% - Énfasis3 2 3 2" xfId="990"/>
    <cellStyle name="40% - Énfasis3 2 4" xfId="1506"/>
    <cellStyle name="40% - Énfasis3 3" xfId="138"/>
    <cellStyle name="40% - Énfasis3 3 2" xfId="139"/>
    <cellStyle name="40% - Énfasis3 3 2 2" xfId="991"/>
    <cellStyle name="40% - Énfasis3 3 2 2 2" xfId="992"/>
    <cellStyle name="40% - Énfasis3 3 2 3" xfId="1509"/>
    <cellStyle name="40% - Énfasis3 3 3" xfId="993"/>
    <cellStyle name="40% - Énfasis3 3 3 2" xfId="994"/>
    <cellStyle name="40% - Énfasis3 3 4" xfId="1508"/>
    <cellStyle name="40% - Énfasis3 4" xfId="140"/>
    <cellStyle name="40% - Énfasis3 4 2" xfId="141"/>
    <cellStyle name="40% - Énfasis3 4 2 2" xfId="995"/>
    <cellStyle name="40% - Énfasis3 4 2 2 2" xfId="996"/>
    <cellStyle name="40% - Énfasis3 4 2 3" xfId="1511"/>
    <cellStyle name="40% - Énfasis3 4 3" xfId="997"/>
    <cellStyle name="40% - Énfasis3 4 3 2" xfId="998"/>
    <cellStyle name="40% - Énfasis3 4 4" xfId="1510"/>
    <cellStyle name="40% - Énfasis3 5" xfId="142"/>
    <cellStyle name="40% - Énfasis3 5 2" xfId="143"/>
    <cellStyle name="40% - Énfasis3 5 2 2" xfId="999"/>
    <cellStyle name="40% - Énfasis3 5 2 2 2" xfId="1000"/>
    <cellStyle name="40% - Énfasis3 5 2 3" xfId="1513"/>
    <cellStyle name="40% - Énfasis3 5 3" xfId="1001"/>
    <cellStyle name="40% - Énfasis3 5 3 2" xfId="1002"/>
    <cellStyle name="40% - Énfasis3 5 4" xfId="1512"/>
    <cellStyle name="40% - Énfasis3 6" xfId="144"/>
    <cellStyle name="40% - Énfasis3 6 2" xfId="145"/>
    <cellStyle name="40% - Énfasis3 6 2 2" xfId="1003"/>
    <cellStyle name="40% - Énfasis3 6 2 2 2" xfId="1004"/>
    <cellStyle name="40% - Énfasis3 6 2 3" xfId="1515"/>
    <cellStyle name="40% - Énfasis3 6 3" xfId="1005"/>
    <cellStyle name="40% - Énfasis3 6 3 2" xfId="1006"/>
    <cellStyle name="40% - Énfasis3 6 4" xfId="1514"/>
    <cellStyle name="40% - Énfasis3 7" xfId="146"/>
    <cellStyle name="40% - Énfasis3 7 2" xfId="147"/>
    <cellStyle name="40% - Énfasis3 7 2 2" xfId="1007"/>
    <cellStyle name="40% - Énfasis3 7 2 2 2" xfId="1008"/>
    <cellStyle name="40% - Énfasis3 7 2 3" xfId="1517"/>
    <cellStyle name="40% - Énfasis3 7 3" xfId="1009"/>
    <cellStyle name="40% - Énfasis3 7 3 2" xfId="1010"/>
    <cellStyle name="40% - Énfasis3 7 4" xfId="1516"/>
    <cellStyle name="40% - Énfasis3 8" xfId="148"/>
    <cellStyle name="40% - Énfasis3 8 2" xfId="149"/>
    <cellStyle name="40% - Énfasis3 8 2 2" xfId="1011"/>
    <cellStyle name="40% - Énfasis3 8 2 2 2" xfId="1012"/>
    <cellStyle name="40% - Énfasis3 8 2 3" xfId="1519"/>
    <cellStyle name="40% - Énfasis3 8 3" xfId="1013"/>
    <cellStyle name="40% - Énfasis3 8 3 2" xfId="1014"/>
    <cellStyle name="40% - Énfasis3 8 4" xfId="1518"/>
    <cellStyle name="40% - Énfasis3 9" xfId="150"/>
    <cellStyle name="40% - Énfasis3 9 2" xfId="1015"/>
    <cellStyle name="40% - Énfasis4 10" xfId="151"/>
    <cellStyle name="40% - Énfasis4 10 2" xfId="1016"/>
    <cellStyle name="40% - Énfasis4 11" xfId="1017"/>
    <cellStyle name="40% - Énfasis4 2" xfId="152"/>
    <cellStyle name="40% - Énfasis4 2 2" xfId="153"/>
    <cellStyle name="40% - Énfasis4 2 2 2" xfId="1018"/>
    <cellStyle name="40% - Énfasis4 2 2 2 2" xfId="1019"/>
    <cellStyle name="40% - Énfasis4 2 2 3" xfId="1521"/>
    <cellStyle name="40% - Énfasis4 2 3" xfId="1020"/>
    <cellStyle name="40% - Énfasis4 2 3 2" xfId="1021"/>
    <cellStyle name="40% - Énfasis4 2 4" xfId="1520"/>
    <cellStyle name="40% - Énfasis4 3" xfId="154"/>
    <cellStyle name="40% - Énfasis4 3 2" xfId="155"/>
    <cellStyle name="40% - Énfasis4 3 2 2" xfId="1022"/>
    <cellStyle name="40% - Énfasis4 3 2 2 2" xfId="1023"/>
    <cellStyle name="40% - Énfasis4 3 2 3" xfId="1523"/>
    <cellStyle name="40% - Énfasis4 3 3" xfId="1024"/>
    <cellStyle name="40% - Énfasis4 3 3 2" xfId="1025"/>
    <cellStyle name="40% - Énfasis4 3 4" xfId="1522"/>
    <cellStyle name="40% - Énfasis4 4" xfId="156"/>
    <cellStyle name="40% - Énfasis4 4 2" xfId="157"/>
    <cellStyle name="40% - Énfasis4 4 2 2" xfId="1026"/>
    <cellStyle name="40% - Énfasis4 4 2 2 2" xfId="1027"/>
    <cellStyle name="40% - Énfasis4 4 2 3" xfId="1525"/>
    <cellStyle name="40% - Énfasis4 4 3" xfId="1028"/>
    <cellStyle name="40% - Énfasis4 4 3 2" xfId="1029"/>
    <cellStyle name="40% - Énfasis4 4 4" xfId="1524"/>
    <cellStyle name="40% - Énfasis4 5" xfId="158"/>
    <cellStyle name="40% - Énfasis4 5 2" xfId="159"/>
    <cellStyle name="40% - Énfasis4 5 2 2" xfId="1030"/>
    <cellStyle name="40% - Énfasis4 5 2 2 2" xfId="1031"/>
    <cellStyle name="40% - Énfasis4 5 2 3" xfId="1527"/>
    <cellStyle name="40% - Énfasis4 5 3" xfId="1032"/>
    <cellStyle name="40% - Énfasis4 5 3 2" xfId="1033"/>
    <cellStyle name="40% - Énfasis4 5 4" xfId="1526"/>
    <cellStyle name="40% - Énfasis4 6" xfId="160"/>
    <cellStyle name="40% - Énfasis4 6 2" xfId="161"/>
    <cellStyle name="40% - Énfasis4 6 2 2" xfId="1034"/>
    <cellStyle name="40% - Énfasis4 6 2 2 2" xfId="1035"/>
    <cellStyle name="40% - Énfasis4 6 2 3" xfId="1529"/>
    <cellStyle name="40% - Énfasis4 6 3" xfId="1036"/>
    <cellStyle name="40% - Énfasis4 6 3 2" xfId="1037"/>
    <cellStyle name="40% - Énfasis4 6 4" xfId="1528"/>
    <cellStyle name="40% - Énfasis4 7" xfId="162"/>
    <cellStyle name="40% - Énfasis4 7 2" xfId="163"/>
    <cellStyle name="40% - Énfasis4 7 2 2" xfId="1038"/>
    <cellStyle name="40% - Énfasis4 7 2 2 2" xfId="1039"/>
    <cellStyle name="40% - Énfasis4 7 2 3" xfId="1531"/>
    <cellStyle name="40% - Énfasis4 7 3" xfId="1040"/>
    <cellStyle name="40% - Énfasis4 7 3 2" xfId="1041"/>
    <cellStyle name="40% - Énfasis4 7 4" xfId="1530"/>
    <cellStyle name="40% - Énfasis4 8" xfId="164"/>
    <cellStyle name="40% - Énfasis4 8 2" xfId="165"/>
    <cellStyle name="40% - Énfasis4 8 2 2" xfId="1042"/>
    <cellStyle name="40% - Énfasis4 8 2 2 2" xfId="1043"/>
    <cellStyle name="40% - Énfasis4 8 2 3" xfId="1533"/>
    <cellStyle name="40% - Énfasis4 8 3" xfId="1044"/>
    <cellStyle name="40% - Énfasis4 8 3 2" xfId="1045"/>
    <cellStyle name="40% - Énfasis4 8 4" xfId="1532"/>
    <cellStyle name="40% - Énfasis4 9" xfId="166"/>
    <cellStyle name="40% - Énfasis4 9 2" xfId="1046"/>
    <cellStyle name="40% - Énfasis5 10" xfId="1047"/>
    <cellStyle name="40% - Énfasis5 2" xfId="167"/>
    <cellStyle name="40% - Énfasis5 2 2" xfId="168"/>
    <cellStyle name="40% - Énfasis5 2 2 2" xfId="1048"/>
    <cellStyle name="40% - Énfasis5 2 3" xfId="1049"/>
    <cellStyle name="40% - Énfasis5 3" xfId="169"/>
    <cellStyle name="40% - Énfasis5 3 2" xfId="170"/>
    <cellStyle name="40% - Énfasis5 3 2 2" xfId="1050"/>
    <cellStyle name="40% - Énfasis5 3 3" xfId="1051"/>
    <cellStyle name="40% - Énfasis5 4" xfId="171"/>
    <cellStyle name="40% - Énfasis5 4 2" xfId="172"/>
    <cellStyle name="40% - Énfasis5 4 2 2" xfId="1052"/>
    <cellStyle name="40% - Énfasis5 4 3" xfId="1053"/>
    <cellStyle name="40% - Énfasis5 5" xfId="173"/>
    <cellStyle name="40% - Énfasis5 5 2" xfId="174"/>
    <cellStyle name="40% - Énfasis5 5 2 2" xfId="1054"/>
    <cellStyle name="40% - Énfasis5 5 3" xfId="1055"/>
    <cellStyle name="40% - Énfasis5 6" xfId="175"/>
    <cellStyle name="40% - Énfasis5 6 2" xfId="176"/>
    <cellStyle name="40% - Énfasis5 6 2 2" xfId="1056"/>
    <cellStyle name="40% - Énfasis5 6 3" xfId="1057"/>
    <cellStyle name="40% - Énfasis5 7" xfId="177"/>
    <cellStyle name="40% - Énfasis5 7 2" xfId="178"/>
    <cellStyle name="40% - Énfasis5 7 2 2" xfId="1058"/>
    <cellStyle name="40% - Énfasis5 7 3" xfId="1059"/>
    <cellStyle name="40% - Énfasis5 8" xfId="179"/>
    <cellStyle name="40% - Énfasis5 8 2" xfId="180"/>
    <cellStyle name="40% - Énfasis5 8 2 2" xfId="1060"/>
    <cellStyle name="40% - Énfasis5 8 3" xfId="1061"/>
    <cellStyle name="40% - Énfasis5 9" xfId="1062"/>
    <cellStyle name="40% - Énfasis6 10" xfId="181"/>
    <cellStyle name="40% - Énfasis6 10 2" xfId="1063"/>
    <cellStyle name="40% - Énfasis6 11" xfId="1064"/>
    <cellStyle name="40% - Énfasis6 2" xfId="182"/>
    <cellStyle name="40% - Énfasis6 2 2" xfId="183"/>
    <cellStyle name="40% - Énfasis6 2 2 2" xfId="1065"/>
    <cellStyle name="40% - Énfasis6 2 2 2 2" xfId="1066"/>
    <cellStyle name="40% - Énfasis6 2 2 3" xfId="1535"/>
    <cellStyle name="40% - Énfasis6 2 3" xfId="1067"/>
    <cellStyle name="40% - Énfasis6 2 3 2" xfId="1068"/>
    <cellStyle name="40% - Énfasis6 2 4" xfId="1534"/>
    <cellStyle name="40% - Énfasis6 3" xfId="184"/>
    <cellStyle name="40% - Énfasis6 3 2" xfId="185"/>
    <cellStyle name="40% - Énfasis6 3 2 2" xfId="1069"/>
    <cellStyle name="40% - Énfasis6 3 2 2 2" xfId="1070"/>
    <cellStyle name="40% - Énfasis6 3 2 3" xfId="1537"/>
    <cellStyle name="40% - Énfasis6 3 3" xfId="1071"/>
    <cellStyle name="40% - Énfasis6 3 3 2" xfId="1072"/>
    <cellStyle name="40% - Énfasis6 3 4" xfId="1536"/>
    <cellStyle name="40% - Énfasis6 4" xfId="186"/>
    <cellStyle name="40% - Énfasis6 4 2" xfId="187"/>
    <cellStyle name="40% - Énfasis6 4 2 2" xfId="1073"/>
    <cellStyle name="40% - Énfasis6 4 2 2 2" xfId="1074"/>
    <cellStyle name="40% - Énfasis6 4 2 3" xfId="1539"/>
    <cellStyle name="40% - Énfasis6 4 3" xfId="1075"/>
    <cellStyle name="40% - Énfasis6 4 3 2" xfId="1076"/>
    <cellStyle name="40% - Énfasis6 4 4" xfId="1538"/>
    <cellStyle name="40% - Énfasis6 5" xfId="188"/>
    <cellStyle name="40% - Énfasis6 5 2" xfId="189"/>
    <cellStyle name="40% - Énfasis6 5 2 2" xfId="1077"/>
    <cellStyle name="40% - Énfasis6 5 2 2 2" xfId="1078"/>
    <cellStyle name="40% - Énfasis6 5 2 3" xfId="1541"/>
    <cellStyle name="40% - Énfasis6 5 3" xfId="1079"/>
    <cellStyle name="40% - Énfasis6 5 3 2" xfId="1080"/>
    <cellStyle name="40% - Énfasis6 5 4" xfId="1540"/>
    <cellStyle name="40% - Énfasis6 6" xfId="190"/>
    <cellStyle name="40% - Énfasis6 6 2" xfId="191"/>
    <cellStyle name="40% - Énfasis6 6 2 2" xfId="1081"/>
    <cellStyle name="40% - Énfasis6 6 2 2 2" xfId="1082"/>
    <cellStyle name="40% - Énfasis6 6 2 3" xfId="1543"/>
    <cellStyle name="40% - Énfasis6 6 3" xfId="1083"/>
    <cellStyle name="40% - Énfasis6 6 3 2" xfId="1084"/>
    <cellStyle name="40% - Énfasis6 6 4" xfId="1542"/>
    <cellStyle name="40% - Énfasis6 7" xfId="192"/>
    <cellStyle name="40% - Énfasis6 7 2" xfId="193"/>
    <cellStyle name="40% - Énfasis6 7 2 2" xfId="1085"/>
    <cellStyle name="40% - Énfasis6 7 2 2 2" xfId="1086"/>
    <cellStyle name="40% - Énfasis6 7 2 3" xfId="1545"/>
    <cellStyle name="40% - Énfasis6 7 3" xfId="1087"/>
    <cellStyle name="40% - Énfasis6 7 3 2" xfId="1088"/>
    <cellStyle name="40% - Énfasis6 7 4" xfId="1544"/>
    <cellStyle name="40% - Énfasis6 8" xfId="194"/>
    <cellStyle name="40% - Énfasis6 8 2" xfId="195"/>
    <cellStyle name="40% - Énfasis6 8 2 2" xfId="1089"/>
    <cellStyle name="40% - Énfasis6 8 2 2 2" xfId="1090"/>
    <cellStyle name="40% - Énfasis6 8 2 3" xfId="1547"/>
    <cellStyle name="40% - Énfasis6 8 3" xfId="1091"/>
    <cellStyle name="40% - Énfasis6 8 3 2" xfId="1092"/>
    <cellStyle name="40% - Énfasis6 8 4" xfId="1546"/>
    <cellStyle name="40% - Énfasis6 9" xfId="196"/>
    <cellStyle name="40% - Énfasis6 9 2" xfId="1093"/>
    <cellStyle name="60% - Énfasis1 10" xfId="197"/>
    <cellStyle name="60% - Énfasis1 10 2" xfId="1094"/>
    <cellStyle name="60% - Énfasis1 2" xfId="198"/>
    <cellStyle name="60% - Énfasis1 2 2" xfId="199"/>
    <cellStyle name="60% - Énfasis1 2 2 2" xfId="1095"/>
    <cellStyle name="60% - Énfasis1 2 2 2 2" xfId="1549"/>
    <cellStyle name="60% - Énfasis1 2 3" xfId="1096"/>
    <cellStyle name="60% - Énfasis1 2 3 2" xfId="1548"/>
    <cellStyle name="60% - Énfasis1 3" xfId="200"/>
    <cellStyle name="60% - Énfasis1 3 2" xfId="201"/>
    <cellStyle name="60% - Énfasis1 3 2 2" xfId="1097"/>
    <cellStyle name="60% - Énfasis1 3 2 2 2" xfId="1551"/>
    <cellStyle name="60% - Énfasis1 3 3" xfId="1098"/>
    <cellStyle name="60% - Énfasis1 3 3 2" xfId="1550"/>
    <cellStyle name="60% - Énfasis1 4" xfId="202"/>
    <cellStyle name="60% - Énfasis1 4 2" xfId="203"/>
    <cellStyle name="60% - Énfasis1 4 2 2" xfId="1099"/>
    <cellStyle name="60% - Énfasis1 4 2 2 2" xfId="1553"/>
    <cellStyle name="60% - Énfasis1 4 3" xfId="1100"/>
    <cellStyle name="60% - Énfasis1 4 3 2" xfId="1552"/>
    <cellStyle name="60% - Énfasis1 5" xfId="204"/>
    <cellStyle name="60% - Énfasis1 5 2" xfId="205"/>
    <cellStyle name="60% - Énfasis1 5 2 2" xfId="1101"/>
    <cellStyle name="60% - Énfasis1 5 2 2 2" xfId="1555"/>
    <cellStyle name="60% - Énfasis1 5 3" xfId="1102"/>
    <cellStyle name="60% - Énfasis1 5 3 2" xfId="1554"/>
    <cellStyle name="60% - Énfasis1 6" xfId="206"/>
    <cellStyle name="60% - Énfasis1 6 2" xfId="207"/>
    <cellStyle name="60% - Énfasis1 6 2 2" xfId="1103"/>
    <cellStyle name="60% - Énfasis1 6 2 2 2" xfId="1557"/>
    <cellStyle name="60% - Énfasis1 6 3" xfId="1104"/>
    <cellStyle name="60% - Énfasis1 6 3 2" xfId="1556"/>
    <cellStyle name="60% - Énfasis1 7" xfId="208"/>
    <cellStyle name="60% - Énfasis1 7 2" xfId="209"/>
    <cellStyle name="60% - Énfasis1 7 2 2" xfId="1105"/>
    <cellStyle name="60% - Énfasis1 7 2 2 2" xfId="1559"/>
    <cellStyle name="60% - Énfasis1 7 3" xfId="1106"/>
    <cellStyle name="60% - Énfasis1 7 3 2" xfId="1558"/>
    <cellStyle name="60% - Énfasis1 8" xfId="210"/>
    <cellStyle name="60% - Énfasis1 8 2" xfId="211"/>
    <cellStyle name="60% - Énfasis1 8 2 2" xfId="1107"/>
    <cellStyle name="60% - Énfasis1 8 2 2 2" xfId="1561"/>
    <cellStyle name="60% - Énfasis1 8 3" xfId="1108"/>
    <cellStyle name="60% - Énfasis1 8 3 2" xfId="1560"/>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09"/>
    <cellStyle name="60% - Énfasis3 2" xfId="228"/>
    <cellStyle name="60% - Énfasis3 2 2" xfId="229"/>
    <cellStyle name="60% - Énfasis3 2 2 2" xfId="1110"/>
    <cellStyle name="60% - Énfasis3 2 2 2 2" xfId="1563"/>
    <cellStyle name="60% - Énfasis3 2 3" xfId="1111"/>
    <cellStyle name="60% - Énfasis3 2 3 2" xfId="1562"/>
    <cellStyle name="60% - Énfasis3 3" xfId="230"/>
    <cellStyle name="60% - Énfasis3 3 2" xfId="231"/>
    <cellStyle name="60% - Énfasis3 3 2 2" xfId="1112"/>
    <cellStyle name="60% - Énfasis3 3 2 2 2" xfId="1565"/>
    <cellStyle name="60% - Énfasis3 3 3" xfId="1113"/>
    <cellStyle name="60% - Énfasis3 3 3 2" xfId="1564"/>
    <cellStyle name="60% - Énfasis3 4" xfId="232"/>
    <cellStyle name="60% - Énfasis3 4 2" xfId="233"/>
    <cellStyle name="60% - Énfasis3 4 2 2" xfId="1114"/>
    <cellStyle name="60% - Énfasis3 4 2 2 2" xfId="1567"/>
    <cellStyle name="60% - Énfasis3 4 3" xfId="1115"/>
    <cellStyle name="60% - Énfasis3 4 3 2" xfId="1566"/>
    <cellStyle name="60% - Énfasis3 5" xfId="234"/>
    <cellStyle name="60% - Énfasis3 5 2" xfId="235"/>
    <cellStyle name="60% - Énfasis3 5 2 2" xfId="1116"/>
    <cellStyle name="60% - Énfasis3 5 2 2 2" xfId="1569"/>
    <cellStyle name="60% - Énfasis3 5 3" xfId="1117"/>
    <cellStyle name="60% - Énfasis3 5 3 2" xfId="1568"/>
    <cellStyle name="60% - Énfasis3 6" xfId="236"/>
    <cellStyle name="60% - Énfasis3 6 2" xfId="237"/>
    <cellStyle name="60% - Énfasis3 6 2 2" xfId="1118"/>
    <cellStyle name="60% - Énfasis3 6 2 2 2" xfId="1571"/>
    <cellStyle name="60% - Énfasis3 6 3" xfId="1119"/>
    <cellStyle name="60% - Énfasis3 6 3 2" xfId="1570"/>
    <cellStyle name="60% - Énfasis3 7" xfId="238"/>
    <cellStyle name="60% - Énfasis3 7 2" xfId="239"/>
    <cellStyle name="60% - Énfasis3 7 2 2" xfId="1120"/>
    <cellStyle name="60% - Énfasis3 7 2 2 2" xfId="1573"/>
    <cellStyle name="60% - Énfasis3 7 3" xfId="1121"/>
    <cellStyle name="60% - Énfasis3 7 3 2" xfId="1572"/>
    <cellStyle name="60% - Énfasis3 8" xfId="240"/>
    <cellStyle name="60% - Énfasis3 8 2" xfId="241"/>
    <cellStyle name="60% - Énfasis3 8 2 2" xfId="1122"/>
    <cellStyle name="60% - Énfasis3 8 2 2 2" xfId="1575"/>
    <cellStyle name="60% - Énfasis3 8 3" xfId="1123"/>
    <cellStyle name="60% - Énfasis3 8 3 2" xfId="1574"/>
    <cellStyle name="60% - Énfasis3 9" xfId="242"/>
    <cellStyle name="60% - Énfasis4 10" xfId="243"/>
    <cellStyle name="60% - Énfasis4 10 2" xfId="1124"/>
    <cellStyle name="60% - Énfasis4 2" xfId="244"/>
    <cellStyle name="60% - Énfasis4 2 2" xfId="245"/>
    <cellStyle name="60% - Énfasis4 2 2 2" xfId="1125"/>
    <cellStyle name="60% - Énfasis4 2 2 2 2" xfId="1577"/>
    <cellStyle name="60% - Énfasis4 2 3" xfId="1126"/>
    <cellStyle name="60% - Énfasis4 2 3 2" xfId="1576"/>
    <cellStyle name="60% - Énfasis4 3" xfId="246"/>
    <cellStyle name="60% - Énfasis4 3 2" xfId="247"/>
    <cellStyle name="60% - Énfasis4 3 2 2" xfId="1127"/>
    <cellStyle name="60% - Énfasis4 3 2 2 2" xfId="1579"/>
    <cellStyle name="60% - Énfasis4 3 3" xfId="1128"/>
    <cellStyle name="60% - Énfasis4 3 3 2" xfId="1578"/>
    <cellStyle name="60% - Énfasis4 4" xfId="248"/>
    <cellStyle name="60% - Énfasis4 4 2" xfId="249"/>
    <cellStyle name="60% - Énfasis4 4 2 2" xfId="1129"/>
    <cellStyle name="60% - Énfasis4 4 2 2 2" xfId="1581"/>
    <cellStyle name="60% - Énfasis4 4 3" xfId="1130"/>
    <cellStyle name="60% - Énfasis4 4 3 2" xfId="1580"/>
    <cellStyle name="60% - Énfasis4 5" xfId="250"/>
    <cellStyle name="60% - Énfasis4 5 2" xfId="251"/>
    <cellStyle name="60% - Énfasis4 5 2 2" xfId="1131"/>
    <cellStyle name="60% - Énfasis4 5 2 2 2" xfId="1583"/>
    <cellStyle name="60% - Énfasis4 5 3" xfId="1132"/>
    <cellStyle name="60% - Énfasis4 5 3 2" xfId="1582"/>
    <cellStyle name="60% - Énfasis4 6" xfId="252"/>
    <cellStyle name="60% - Énfasis4 6 2" xfId="253"/>
    <cellStyle name="60% - Énfasis4 6 2 2" xfId="1133"/>
    <cellStyle name="60% - Énfasis4 6 2 2 2" xfId="1585"/>
    <cellStyle name="60% - Énfasis4 6 3" xfId="1134"/>
    <cellStyle name="60% - Énfasis4 6 3 2" xfId="1584"/>
    <cellStyle name="60% - Énfasis4 7" xfId="254"/>
    <cellStyle name="60% - Énfasis4 7 2" xfId="255"/>
    <cellStyle name="60% - Énfasis4 7 2 2" xfId="1135"/>
    <cellStyle name="60% - Énfasis4 7 2 2 2" xfId="1587"/>
    <cellStyle name="60% - Énfasis4 7 3" xfId="1136"/>
    <cellStyle name="60% - Énfasis4 7 3 2" xfId="1586"/>
    <cellStyle name="60% - Énfasis4 8" xfId="256"/>
    <cellStyle name="60% - Énfasis4 8 2" xfId="257"/>
    <cellStyle name="60% - Énfasis4 8 2 2" xfId="1137"/>
    <cellStyle name="60% - Énfasis4 8 2 2 2" xfId="1589"/>
    <cellStyle name="60% - Énfasis4 8 3" xfId="1138"/>
    <cellStyle name="60% - Énfasis4 8 3 2" xfId="1588"/>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39"/>
    <cellStyle name="60% - Énfasis6 2" xfId="274"/>
    <cellStyle name="60% - Énfasis6 2 2" xfId="275"/>
    <cellStyle name="60% - Énfasis6 2 2 2" xfId="1140"/>
    <cellStyle name="60% - Énfasis6 2 2 2 2" xfId="1591"/>
    <cellStyle name="60% - Énfasis6 2 3" xfId="1141"/>
    <cellStyle name="60% - Énfasis6 2 3 2" xfId="1590"/>
    <cellStyle name="60% - Énfasis6 3" xfId="276"/>
    <cellStyle name="60% - Énfasis6 3 2" xfId="277"/>
    <cellStyle name="60% - Énfasis6 3 2 2" xfId="1142"/>
    <cellStyle name="60% - Énfasis6 3 2 2 2" xfId="1593"/>
    <cellStyle name="60% - Énfasis6 3 3" xfId="1143"/>
    <cellStyle name="60% - Énfasis6 3 3 2" xfId="1592"/>
    <cellStyle name="60% - Énfasis6 4" xfId="278"/>
    <cellStyle name="60% - Énfasis6 4 2" xfId="279"/>
    <cellStyle name="60% - Énfasis6 4 2 2" xfId="1144"/>
    <cellStyle name="60% - Énfasis6 4 2 2 2" xfId="1595"/>
    <cellStyle name="60% - Énfasis6 4 3" xfId="1145"/>
    <cellStyle name="60% - Énfasis6 4 3 2" xfId="1594"/>
    <cellStyle name="60% - Énfasis6 5" xfId="280"/>
    <cellStyle name="60% - Énfasis6 5 2" xfId="281"/>
    <cellStyle name="60% - Énfasis6 5 2 2" xfId="1146"/>
    <cellStyle name="60% - Énfasis6 5 2 2 2" xfId="1597"/>
    <cellStyle name="60% - Énfasis6 5 3" xfId="1147"/>
    <cellStyle name="60% - Énfasis6 5 3 2" xfId="1596"/>
    <cellStyle name="60% - Énfasis6 6" xfId="282"/>
    <cellStyle name="60% - Énfasis6 6 2" xfId="283"/>
    <cellStyle name="60% - Énfasis6 6 2 2" xfId="1148"/>
    <cellStyle name="60% - Énfasis6 6 2 2 2" xfId="1599"/>
    <cellStyle name="60% - Énfasis6 6 3" xfId="1149"/>
    <cellStyle name="60% - Énfasis6 6 3 2" xfId="1598"/>
    <cellStyle name="60% - Énfasis6 7" xfId="284"/>
    <cellStyle name="60% - Énfasis6 7 2" xfId="285"/>
    <cellStyle name="60% - Énfasis6 7 2 2" xfId="1150"/>
    <cellStyle name="60% - Énfasis6 7 2 2 2" xfId="1601"/>
    <cellStyle name="60% - Énfasis6 7 3" xfId="1151"/>
    <cellStyle name="60% - Énfasis6 7 3 2" xfId="1600"/>
    <cellStyle name="60% - Énfasis6 8" xfId="286"/>
    <cellStyle name="60% - Énfasis6 8 2" xfId="287"/>
    <cellStyle name="60% - Énfasis6 8 2 2" xfId="1152"/>
    <cellStyle name="60% - Énfasis6 8 2 2 2" xfId="1603"/>
    <cellStyle name="60% - Énfasis6 8 3" xfId="1153"/>
    <cellStyle name="60% - Énfasis6 8 3 2" xfId="1602"/>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4"/>
    <cellStyle name="Cálculo 2" xfId="304"/>
    <cellStyle name="Cálculo 2 2" xfId="305"/>
    <cellStyle name="Cálculo 2 2 2" xfId="1155"/>
    <cellStyle name="Cálculo 2 2 2 2" xfId="1605"/>
    <cellStyle name="Cálculo 2 3" xfId="1156"/>
    <cellStyle name="Cálculo 2 3 2" xfId="1604"/>
    <cellStyle name="Cálculo 3" xfId="306"/>
    <cellStyle name="Cálculo 3 2" xfId="307"/>
    <cellStyle name="Cálculo 3 2 2" xfId="1157"/>
    <cellStyle name="Cálculo 3 2 2 2" xfId="1607"/>
    <cellStyle name="Cálculo 3 3" xfId="1158"/>
    <cellStyle name="Cálculo 3 3 2" xfId="1606"/>
    <cellStyle name="Cálculo 4" xfId="308"/>
    <cellStyle name="Cálculo 4 2" xfId="309"/>
    <cellStyle name="Cálculo 4 2 2" xfId="1159"/>
    <cellStyle name="Cálculo 4 2 2 2" xfId="1609"/>
    <cellStyle name="Cálculo 4 3" xfId="1160"/>
    <cellStyle name="Cálculo 4 3 2" xfId="1608"/>
    <cellStyle name="Cálculo 5" xfId="310"/>
    <cellStyle name="Cálculo 5 2" xfId="311"/>
    <cellStyle name="Cálculo 5 2 2" xfId="1161"/>
    <cellStyle name="Cálculo 5 2 2 2" xfId="1611"/>
    <cellStyle name="Cálculo 5 3" xfId="1162"/>
    <cellStyle name="Cálculo 5 3 2" xfId="1610"/>
    <cellStyle name="Cálculo 6" xfId="312"/>
    <cellStyle name="Cálculo 6 2" xfId="313"/>
    <cellStyle name="Cálculo 6 2 2" xfId="1163"/>
    <cellStyle name="Cálculo 6 2 2 2" xfId="1613"/>
    <cellStyle name="Cálculo 6 3" xfId="1164"/>
    <cellStyle name="Cálculo 6 3 2" xfId="1612"/>
    <cellStyle name="Cálculo 7" xfId="314"/>
    <cellStyle name="Cálculo 7 2" xfId="315"/>
    <cellStyle name="Cálculo 7 2 2" xfId="1165"/>
    <cellStyle name="Cálculo 7 2 2 2" xfId="1615"/>
    <cellStyle name="Cálculo 7 3" xfId="1166"/>
    <cellStyle name="Cálculo 7 3 2" xfId="1614"/>
    <cellStyle name="Cálculo 8" xfId="316"/>
    <cellStyle name="Cálculo 8 2" xfId="317"/>
    <cellStyle name="Cálculo 8 2 2" xfId="1167"/>
    <cellStyle name="Cálculo 8 2 2 2" xfId="1617"/>
    <cellStyle name="Cálculo 8 3" xfId="1168"/>
    <cellStyle name="Cálculo 8 3 2" xfId="1616"/>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69"/>
    <cellStyle name="Encabezado 4 10" xfId="347"/>
    <cellStyle name="Encabezado 4 10 2" xfId="1170"/>
    <cellStyle name="Encabezado 4 10 3" xfId="1171"/>
    <cellStyle name="Encabezado 4 11" xfId="348"/>
    <cellStyle name="Encabezado 4 11 2" xfId="1172"/>
    <cellStyle name="Encabezado 4 2" xfId="349"/>
    <cellStyle name="Encabezado 4 2 2" xfId="350"/>
    <cellStyle name="Encabezado 4 2 2 2" xfId="351"/>
    <cellStyle name="Encabezado 4 2 2 2 2" xfId="352"/>
    <cellStyle name="Encabezado 4 2 2 3" xfId="1173"/>
    <cellStyle name="Encabezado 4 2 3" xfId="353"/>
    <cellStyle name="Encabezado 4 2 3 2" xfId="354"/>
    <cellStyle name="Encabezado 4 2 4" xfId="1174"/>
    <cellStyle name="Encabezado 4 3" xfId="355"/>
    <cellStyle name="Encabezado 4 3 2" xfId="356"/>
    <cellStyle name="Encabezado 4 3 2 2" xfId="357"/>
    <cellStyle name="Encabezado 4 3 2 2 2" xfId="358"/>
    <cellStyle name="Encabezado 4 3 2 3" xfId="1175"/>
    <cellStyle name="Encabezado 4 3 3" xfId="359"/>
    <cellStyle name="Encabezado 4 3 3 2" xfId="360"/>
    <cellStyle name="Encabezado 4 3 4" xfId="1176"/>
    <cellStyle name="Encabezado 4 4" xfId="361"/>
    <cellStyle name="Encabezado 4 4 2" xfId="362"/>
    <cellStyle name="Encabezado 4 4 2 2" xfId="363"/>
    <cellStyle name="Encabezado 4 4 2 2 2" xfId="364"/>
    <cellStyle name="Encabezado 4 4 2 3" xfId="1177"/>
    <cellStyle name="Encabezado 4 4 3" xfId="365"/>
    <cellStyle name="Encabezado 4 4 3 2" xfId="366"/>
    <cellStyle name="Encabezado 4 4 4" xfId="1178"/>
    <cellStyle name="Encabezado 4 5" xfId="367"/>
    <cellStyle name="Encabezado 4 5 2" xfId="368"/>
    <cellStyle name="Encabezado 4 5 2 2" xfId="369"/>
    <cellStyle name="Encabezado 4 5 2 2 2" xfId="370"/>
    <cellStyle name="Encabezado 4 5 2 3" xfId="1179"/>
    <cellStyle name="Encabezado 4 5 3" xfId="371"/>
    <cellStyle name="Encabezado 4 5 3 2" xfId="372"/>
    <cellStyle name="Encabezado 4 5 4" xfId="1180"/>
    <cellStyle name="Encabezado 4 6" xfId="373"/>
    <cellStyle name="Encabezado 4 6 2" xfId="374"/>
    <cellStyle name="Encabezado 4 6 2 2" xfId="375"/>
    <cellStyle name="Encabezado 4 6 2 2 2" xfId="376"/>
    <cellStyle name="Encabezado 4 6 2 3" xfId="1181"/>
    <cellStyle name="Encabezado 4 6 3" xfId="377"/>
    <cellStyle name="Encabezado 4 6 3 2" xfId="378"/>
    <cellStyle name="Encabezado 4 6 4" xfId="1182"/>
    <cellStyle name="Encabezado 4 7" xfId="379"/>
    <cellStyle name="Encabezado 4 7 2" xfId="380"/>
    <cellStyle name="Encabezado 4 7 2 2" xfId="381"/>
    <cellStyle name="Encabezado 4 7 2 2 2" xfId="382"/>
    <cellStyle name="Encabezado 4 7 2 3" xfId="1183"/>
    <cellStyle name="Encabezado 4 7 3" xfId="383"/>
    <cellStyle name="Encabezado 4 7 3 2" xfId="384"/>
    <cellStyle name="Encabezado 4 7 4" xfId="1184"/>
    <cellStyle name="Encabezado 4 8" xfId="385"/>
    <cellStyle name="Encabezado 4 8 2" xfId="386"/>
    <cellStyle name="Encabezado 4 8 2 2" xfId="387"/>
    <cellStyle name="Encabezado 4 8 2 2 2" xfId="388"/>
    <cellStyle name="Encabezado 4 8 2 3" xfId="1185"/>
    <cellStyle name="Encabezado 4 8 3" xfId="389"/>
    <cellStyle name="Encabezado 4 8 3 2" xfId="390"/>
    <cellStyle name="Encabezado 4 8 4" xfId="1186"/>
    <cellStyle name="Encabezado 4 9" xfId="391"/>
    <cellStyle name="Encabezado 4 9 2" xfId="392"/>
    <cellStyle name="Énfasis1 10" xfId="393"/>
    <cellStyle name="Énfasis1 10 2" xfId="1187"/>
    <cellStyle name="Énfasis1 2" xfId="394"/>
    <cellStyle name="Énfasis1 2 2" xfId="395"/>
    <cellStyle name="Énfasis1 2 2 2" xfId="1188"/>
    <cellStyle name="Énfasis1 2 2 2 2" xfId="1619"/>
    <cellStyle name="Énfasis1 2 3" xfId="1189"/>
    <cellStyle name="Énfasis1 2 3 2" xfId="1618"/>
    <cellStyle name="Énfasis1 3" xfId="396"/>
    <cellStyle name="Énfasis1 3 2" xfId="397"/>
    <cellStyle name="Énfasis1 3 2 2" xfId="1190"/>
    <cellStyle name="Énfasis1 3 2 2 2" xfId="1621"/>
    <cellStyle name="Énfasis1 3 3" xfId="1191"/>
    <cellStyle name="Énfasis1 3 3 2" xfId="1620"/>
    <cellStyle name="Énfasis1 4" xfId="398"/>
    <cellStyle name="Énfasis1 4 2" xfId="399"/>
    <cellStyle name="Énfasis1 4 2 2" xfId="1192"/>
    <cellStyle name="Énfasis1 4 2 2 2" xfId="1623"/>
    <cellStyle name="Énfasis1 4 3" xfId="1193"/>
    <cellStyle name="Énfasis1 4 3 2" xfId="1622"/>
    <cellStyle name="Énfasis1 5" xfId="400"/>
    <cellStyle name="Énfasis1 5 2" xfId="401"/>
    <cellStyle name="Énfasis1 5 2 2" xfId="1194"/>
    <cellStyle name="Énfasis1 5 2 2 2" xfId="1625"/>
    <cellStyle name="Énfasis1 5 3" xfId="1195"/>
    <cellStyle name="Énfasis1 5 3 2" xfId="1624"/>
    <cellStyle name="Énfasis1 6" xfId="402"/>
    <cellStyle name="Énfasis1 6 2" xfId="403"/>
    <cellStyle name="Énfasis1 6 2 2" xfId="1196"/>
    <cellStyle name="Énfasis1 6 2 2 2" xfId="1627"/>
    <cellStyle name="Énfasis1 6 3" xfId="1197"/>
    <cellStyle name="Énfasis1 6 3 2" xfId="1626"/>
    <cellStyle name="Énfasis1 7" xfId="404"/>
    <cellStyle name="Énfasis1 7 2" xfId="405"/>
    <cellStyle name="Énfasis1 7 2 2" xfId="1198"/>
    <cellStyle name="Énfasis1 7 2 2 2" xfId="1629"/>
    <cellStyle name="Énfasis1 7 3" xfId="1199"/>
    <cellStyle name="Énfasis1 7 3 2" xfId="1628"/>
    <cellStyle name="Énfasis1 8" xfId="406"/>
    <cellStyle name="Énfasis1 8 2" xfId="407"/>
    <cellStyle name="Énfasis1 8 2 2" xfId="1200"/>
    <cellStyle name="Énfasis1 8 2 2 2" xfId="1631"/>
    <cellStyle name="Énfasis1 8 3" xfId="1201"/>
    <cellStyle name="Énfasis1 8 3 2" xfId="1630"/>
    <cellStyle name="Énfasis1 9" xfId="408"/>
    <cellStyle name="Énfasis2 10" xfId="409"/>
    <cellStyle name="Énfasis2 10 2" xfId="1202"/>
    <cellStyle name="Énfasis2 2" xfId="410"/>
    <cellStyle name="Énfasis2 2 2" xfId="411"/>
    <cellStyle name="Énfasis2 2 2 2" xfId="1203"/>
    <cellStyle name="Énfasis2 2 2 2 2" xfId="1633"/>
    <cellStyle name="Énfasis2 2 3" xfId="1204"/>
    <cellStyle name="Énfasis2 2 3 2" xfId="1632"/>
    <cellStyle name="Énfasis2 3" xfId="412"/>
    <cellStyle name="Énfasis2 3 2" xfId="413"/>
    <cellStyle name="Énfasis2 3 2 2" xfId="1205"/>
    <cellStyle name="Énfasis2 3 2 2 2" xfId="1635"/>
    <cellStyle name="Énfasis2 3 3" xfId="1206"/>
    <cellStyle name="Énfasis2 3 3 2" xfId="1634"/>
    <cellStyle name="Énfasis2 4" xfId="414"/>
    <cellStyle name="Énfasis2 4 2" xfId="415"/>
    <cellStyle name="Énfasis2 4 2 2" xfId="1207"/>
    <cellStyle name="Énfasis2 4 2 2 2" xfId="1637"/>
    <cellStyle name="Énfasis2 4 3" xfId="1208"/>
    <cellStyle name="Énfasis2 4 3 2" xfId="1636"/>
    <cellStyle name="Énfasis2 5" xfId="416"/>
    <cellStyle name="Énfasis2 5 2" xfId="417"/>
    <cellStyle name="Énfasis2 5 2 2" xfId="1209"/>
    <cellStyle name="Énfasis2 5 2 2 2" xfId="1639"/>
    <cellStyle name="Énfasis2 5 3" xfId="1210"/>
    <cellStyle name="Énfasis2 5 3 2" xfId="1638"/>
    <cellStyle name="Énfasis2 6" xfId="418"/>
    <cellStyle name="Énfasis2 6 2" xfId="419"/>
    <cellStyle name="Énfasis2 6 2 2" xfId="1211"/>
    <cellStyle name="Énfasis2 6 2 2 2" xfId="1641"/>
    <cellStyle name="Énfasis2 6 3" xfId="1212"/>
    <cellStyle name="Énfasis2 6 3 2" xfId="1640"/>
    <cellStyle name="Énfasis2 7" xfId="420"/>
    <cellStyle name="Énfasis2 7 2" xfId="421"/>
    <cellStyle name="Énfasis2 7 2 2" xfId="1213"/>
    <cellStyle name="Énfasis2 7 2 2 2" xfId="1643"/>
    <cellStyle name="Énfasis2 7 3" xfId="1214"/>
    <cellStyle name="Énfasis2 7 3 2" xfId="1642"/>
    <cellStyle name="Énfasis2 8" xfId="422"/>
    <cellStyle name="Énfasis2 8 2" xfId="423"/>
    <cellStyle name="Énfasis2 8 2 2" xfId="1215"/>
    <cellStyle name="Énfasis2 8 2 2 2" xfId="1645"/>
    <cellStyle name="Énfasis2 8 3" xfId="1216"/>
    <cellStyle name="Énfasis2 8 3 2" xfId="1644"/>
    <cellStyle name="Énfasis2 9" xfId="424"/>
    <cellStyle name="Énfasis3 10" xfId="425"/>
    <cellStyle name="Énfasis3 10 2" xfId="1217"/>
    <cellStyle name="Énfasis3 2" xfId="426"/>
    <cellStyle name="Énfasis3 2 2" xfId="427"/>
    <cellStyle name="Énfasis3 2 2 2" xfId="1218"/>
    <cellStyle name="Énfasis3 2 2 2 2" xfId="1647"/>
    <cellStyle name="Énfasis3 2 3" xfId="1219"/>
    <cellStyle name="Énfasis3 2 3 2" xfId="1646"/>
    <cellStyle name="Énfasis3 3" xfId="428"/>
    <cellStyle name="Énfasis3 3 2" xfId="429"/>
    <cellStyle name="Énfasis3 3 2 2" xfId="1220"/>
    <cellStyle name="Énfasis3 3 2 2 2" xfId="1649"/>
    <cellStyle name="Énfasis3 3 3" xfId="1221"/>
    <cellStyle name="Énfasis3 3 3 2" xfId="1648"/>
    <cellStyle name="Énfasis3 4" xfId="430"/>
    <cellStyle name="Énfasis3 4 2" xfId="431"/>
    <cellStyle name="Énfasis3 4 2 2" xfId="1222"/>
    <cellStyle name="Énfasis3 4 2 2 2" xfId="1651"/>
    <cellStyle name="Énfasis3 4 3" xfId="1223"/>
    <cellStyle name="Énfasis3 4 3 2" xfId="1650"/>
    <cellStyle name="Énfasis3 5" xfId="432"/>
    <cellStyle name="Énfasis3 5 2" xfId="433"/>
    <cellStyle name="Énfasis3 5 2 2" xfId="1224"/>
    <cellStyle name="Énfasis3 5 2 2 2" xfId="1653"/>
    <cellStyle name="Énfasis3 5 3" xfId="1225"/>
    <cellStyle name="Énfasis3 5 3 2" xfId="1652"/>
    <cellStyle name="Énfasis3 6" xfId="434"/>
    <cellStyle name="Énfasis3 6 2" xfId="435"/>
    <cellStyle name="Énfasis3 6 2 2" xfId="1226"/>
    <cellStyle name="Énfasis3 6 2 2 2" xfId="1655"/>
    <cellStyle name="Énfasis3 6 3" xfId="1227"/>
    <cellStyle name="Énfasis3 6 3 2" xfId="1654"/>
    <cellStyle name="Énfasis3 7" xfId="436"/>
    <cellStyle name="Énfasis3 7 2" xfId="437"/>
    <cellStyle name="Énfasis3 7 2 2" xfId="1228"/>
    <cellStyle name="Énfasis3 7 2 2 2" xfId="1657"/>
    <cellStyle name="Énfasis3 7 3" xfId="1229"/>
    <cellStyle name="Énfasis3 7 3 2" xfId="1656"/>
    <cellStyle name="Énfasis3 8" xfId="438"/>
    <cellStyle name="Énfasis3 8 2" xfId="439"/>
    <cellStyle name="Énfasis3 8 2 2" xfId="1230"/>
    <cellStyle name="Énfasis3 8 2 2 2" xfId="1659"/>
    <cellStyle name="Énfasis3 8 3" xfId="1231"/>
    <cellStyle name="Énfasis3 8 3 2" xfId="1658"/>
    <cellStyle name="Énfasis3 9" xfId="440"/>
    <cellStyle name="Énfasis4 10" xfId="441"/>
    <cellStyle name="Énfasis4 10 2" xfId="1232"/>
    <cellStyle name="Énfasis4 2" xfId="442"/>
    <cellStyle name="Énfasis4 2 2" xfId="443"/>
    <cellStyle name="Énfasis4 2 2 2" xfId="1233"/>
    <cellStyle name="Énfasis4 2 2 2 2" xfId="1661"/>
    <cellStyle name="Énfasis4 2 3" xfId="1234"/>
    <cellStyle name="Énfasis4 2 3 2" xfId="1660"/>
    <cellStyle name="Énfasis4 3" xfId="444"/>
    <cellStyle name="Énfasis4 3 2" xfId="445"/>
    <cellStyle name="Énfasis4 3 2 2" xfId="1235"/>
    <cellStyle name="Énfasis4 3 2 2 2" xfId="1663"/>
    <cellStyle name="Énfasis4 3 3" xfId="1236"/>
    <cellStyle name="Énfasis4 3 3 2" xfId="1662"/>
    <cellStyle name="Énfasis4 4" xfId="446"/>
    <cellStyle name="Énfasis4 4 2" xfId="447"/>
    <cellStyle name="Énfasis4 4 2 2" xfId="1237"/>
    <cellStyle name="Énfasis4 4 2 2 2" xfId="1665"/>
    <cellStyle name="Énfasis4 4 3" xfId="1238"/>
    <cellStyle name="Énfasis4 4 3 2" xfId="1664"/>
    <cellStyle name="Énfasis4 5" xfId="448"/>
    <cellStyle name="Énfasis4 5 2" xfId="449"/>
    <cellStyle name="Énfasis4 5 2 2" xfId="1239"/>
    <cellStyle name="Énfasis4 5 2 2 2" xfId="1667"/>
    <cellStyle name="Énfasis4 5 3" xfId="1240"/>
    <cellStyle name="Énfasis4 5 3 2" xfId="1666"/>
    <cellStyle name="Énfasis4 6" xfId="450"/>
    <cellStyle name="Énfasis4 6 2" xfId="451"/>
    <cellStyle name="Énfasis4 6 2 2" xfId="1241"/>
    <cellStyle name="Énfasis4 6 2 2 2" xfId="1669"/>
    <cellStyle name="Énfasis4 6 3" xfId="1242"/>
    <cellStyle name="Énfasis4 6 3 2" xfId="1668"/>
    <cellStyle name="Énfasis4 7" xfId="452"/>
    <cellStyle name="Énfasis4 7 2" xfId="453"/>
    <cellStyle name="Énfasis4 7 2 2" xfId="1243"/>
    <cellStyle name="Énfasis4 7 2 2 2" xfId="1671"/>
    <cellStyle name="Énfasis4 7 3" xfId="1244"/>
    <cellStyle name="Énfasis4 7 3 2" xfId="1670"/>
    <cellStyle name="Énfasis4 8" xfId="454"/>
    <cellStyle name="Énfasis4 8 2" xfId="455"/>
    <cellStyle name="Énfasis4 8 2 2" xfId="1245"/>
    <cellStyle name="Énfasis4 8 2 2 2" xfId="1673"/>
    <cellStyle name="Énfasis4 8 3" xfId="1246"/>
    <cellStyle name="Énfasis4 8 3 2" xfId="1672"/>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7"/>
    <cellStyle name="Hipervínculo" xfId="1734" builtinId="8"/>
    <cellStyle name="Hipervínculo 2" xfId="501"/>
    <cellStyle name="Incorrecto 10" xfId="502"/>
    <cellStyle name="Incorrecto 10 2" xfId="1248"/>
    <cellStyle name="Incorrecto 2" xfId="503"/>
    <cellStyle name="Incorrecto 2 2" xfId="504"/>
    <cellStyle name="Incorrecto 2 2 2" xfId="1249"/>
    <cellStyle name="Incorrecto 2 2 2 2" xfId="1675"/>
    <cellStyle name="Incorrecto 2 3" xfId="1250"/>
    <cellStyle name="Incorrecto 2 3 2" xfId="1674"/>
    <cellStyle name="Incorrecto 3" xfId="505"/>
    <cellStyle name="Incorrecto 3 2" xfId="506"/>
    <cellStyle name="Incorrecto 3 2 2" xfId="1251"/>
    <cellStyle name="Incorrecto 3 2 2 2" xfId="1677"/>
    <cellStyle name="Incorrecto 3 3" xfId="1252"/>
    <cellStyle name="Incorrecto 3 3 2" xfId="1676"/>
    <cellStyle name="Incorrecto 4" xfId="507"/>
    <cellStyle name="Incorrecto 4 2" xfId="508"/>
    <cellStyle name="Incorrecto 4 2 2" xfId="1253"/>
    <cellStyle name="Incorrecto 4 2 2 2" xfId="1679"/>
    <cellStyle name="Incorrecto 4 3" xfId="1254"/>
    <cellStyle name="Incorrecto 4 3 2" xfId="1678"/>
    <cellStyle name="Incorrecto 5" xfId="509"/>
    <cellStyle name="Incorrecto 5 2" xfId="510"/>
    <cellStyle name="Incorrecto 5 2 2" xfId="1255"/>
    <cellStyle name="Incorrecto 5 2 2 2" xfId="1681"/>
    <cellStyle name="Incorrecto 5 3" xfId="1256"/>
    <cellStyle name="Incorrecto 5 3 2" xfId="1680"/>
    <cellStyle name="Incorrecto 6" xfId="511"/>
    <cellStyle name="Incorrecto 6 2" xfId="512"/>
    <cellStyle name="Incorrecto 6 2 2" xfId="1257"/>
    <cellStyle name="Incorrecto 6 2 2 2" xfId="1683"/>
    <cellStyle name="Incorrecto 6 3" xfId="1258"/>
    <cellStyle name="Incorrecto 6 3 2" xfId="1682"/>
    <cellStyle name="Incorrecto 7" xfId="513"/>
    <cellStyle name="Incorrecto 7 2" xfId="514"/>
    <cellStyle name="Incorrecto 7 2 2" xfId="1259"/>
    <cellStyle name="Incorrecto 7 2 2 2" xfId="1685"/>
    <cellStyle name="Incorrecto 7 3" xfId="1260"/>
    <cellStyle name="Incorrecto 7 3 2" xfId="1684"/>
    <cellStyle name="Incorrecto 8" xfId="515"/>
    <cellStyle name="Incorrecto 8 2" xfId="516"/>
    <cellStyle name="Incorrecto 8 2 2" xfId="1261"/>
    <cellStyle name="Incorrecto 8 2 2 2" xfId="1687"/>
    <cellStyle name="Incorrecto 8 3" xfId="1262"/>
    <cellStyle name="Incorrecto 8 3 2" xfId="1686"/>
    <cellStyle name="Incorrecto 9" xfId="517"/>
    <cellStyle name="Millares 2" xfId="4"/>
    <cellStyle name="Millares 2 2" xfId="518"/>
    <cellStyle name="Millares 2 3" xfId="1263"/>
    <cellStyle name="Millares 3" xfId="519"/>
    <cellStyle name="Millares 3 2" xfId="1264"/>
    <cellStyle name="Millares 3 3" xfId="1434"/>
    <cellStyle name="Millares 4" xfId="520"/>
    <cellStyle name="Millares 4 2" xfId="1265"/>
    <cellStyle name="Millares 5" xfId="1266"/>
    <cellStyle name="Millares 6" xfId="1267"/>
    <cellStyle name="Moneda 2" xfId="1268"/>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69"/>
    <cellStyle name="Normal 10 3" xfId="1270"/>
    <cellStyle name="Normal 11" xfId="8"/>
    <cellStyle name="Normal 11 2" xfId="535"/>
    <cellStyle name="Normal 11 2 2" xfId="1435"/>
    <cellStyle name="Normal 11 3" xfId="1271"/>
    <cellStyle name="Normal 12" xfId="536"/>
    <cellStyle name="Normal 12 2" xfId="1272"/>
    <cellStyle name="Normal 12 3" xfId="1273"/>
    <cellStyle name="Normal 13" xfId="537"/>
    <cellStyle name="Normal 13 2" xfId="538"/>
    <cellStyle name="Normal 14" xfId="779"/>
    <cellStyle name="Normal 14 2" xfId="1432"/>
    <cellStyle name="Normal 15" xfId="1274"/>
    <cellStyle name="Normal 15 2" xfId="1275"/>
    <cellStyle name="Normal 15 3" xfId="1276"/>
    <cellStyle name="Normal 16" xfId="1277"/>
    <cellStyle name="Normal 16 2" xfId="1278"/>
    <cellStyle name="Normal 17" xfId="1279"/>
    <cellStyle name="Normal 18" xfId="1280"/>
    <cellStyle name="Normal 19" xfId="1281"/>
    <cellStyle name="Normal 2" xfId="2"/>
    <cellStyle name="Normal 2 10" xfId="539"/>
    <cellStyle name="Normal 2 10 2" xfId="1282"/>
    <cellStyle name="Normal 2 11" xfId="540"/>
    <cellStyle name="Normal 2 11 2" xfId="1283"/>
    <cellStyle name="Normal 2 12" xfId="781"/>
    <cellStyle name="Normal 2 2" xfId="6"/>
    <cellStyle name="Normal 2 2 10" xfId="1284"/>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5"/>
    <cellStyle name="Normal 2 3" xfId="11"/>
    <cellStyle name="Normal 2 3 2" xfId="549"/>
    <cellStyle name="Normal 2 3 3" xfId="1286"/>
    <cellStyle name="Normal 2 4" xfId="550"/>
    <cellStyle name="Normal 2 4 2" xfId="1287"/>
    <cellStyle name="Normal 2 4 2 2" xfId="1688"/>
    <cellStyle name="Normal 2 5" xfId="551"/>
    <cellStyle name="Normal 2 6" xfId="552"/>
    <cellStyle name="Normal 2 7" xfId="553"/>
    <cellStyle name="Normal 2 8" xfId="554"/>
    <cellStyle name="Normal 2 9" xfId="555"/>
    <cellStyle name="Normal 3" xfId="3"/>
    <cellStyle name="Normal 3 2" xfId="556"/>
    <cellStyle name="Normal 3 2 2" xfId="1288"/>
    <cellStyle name="Normal 3 2 2 2" xfId="1289"/>
    <cellStyle name="Normal 3 2 3" xfId="1690"/>
    <cellStyle name="Normal 3 3" xfId="557"/>
    <cellStyle name="Normal 3 3 2" xfId="1290"/>
    <cellStyle name="Normal 3 3 3" xfId="1291"/>
    <cellStyle name="Normal 3 4" xfId="1292"/>
    <cellStyle name="Normal 3 4 2" xfId="1689"/>
    <cellStyle name="Normal 33" xfId="9"/>
    <cellStyle name="Normal 33 2" xfId="558"/>
    <cellStyle name="Normal 35" xfId="10"/>
    <cellStyle name="Normal 35 2" xfId="559"/>
    <cellStyle name="Normal 4" xfId="5"/>
    <cellStyle name="Normal 4 2" xfId="561"/>
    <cellStyle name="Normal 4 2 2" xfId="562"/>
    <cellStyle name="Normal 4 2 2 2" xfId="1293"/>
    <cellStyle name="Normal 4 2 3" xfId="1294"/>
    <cellStyle name="Normal 4 3" xfId="563"/>
    <cellStyle name="Normal 4 3 2" xfId="1295"/>
    <cellStyle name="Normal 4 4" xfId="560"/>
    <cellStyle name="Normal 4 4 2" xfId="1296"/>
    <cellStyle name="Normal 4 5" xfId="1297"/>
    <cellStyle name="Normal 5" xfId="564"/>
    <cellStyle name="Normal 5 2" xfId="1298"/>
    <cellStyle name="Normal 6" xfId="1"/>
    <cellStyle name="Normal 6 2" xfId="566"/>
    <cellStyle name="Normal 6 3" xfId="567"/>
    <cellStyle name="Normal 6 4" xfId="568"/>
    <cellStyle name="Normal 6 4 2" xfId="1299"/>
    <cellStyle name="Normal 6 5" xfId="565"/>
    <cellStyle name="Normal 7" xfId="569"/>
    <cellStyle name="Normal 7 2" xfId="570"/>
    <cellStyle name="Normal 7 2 2" xfId="1300"/>
    <cellStyle name="Normal 7 3" xfId="780"/>
    <cellStyle name="Normal 7 3 2" xfId="1301"/>
    <cellStyle name="Normal 7 4" xfId="1302"/>
    <cellStyle name="Normal 8" xfId="571"/>
    <cellStyle name="Normal 8 2" xfId="572"/>
    <cellStyle name="Normal 8 2 2" xfId="1303"/>
    <cellStyle name="Normal 8 3" xfId="1304"/>
    <cellStyle name="Normal 9" xfId="573"/>
    <cellStyle name="Normal 9 2" xfId="1305"/>
    <cellStyle name="Notas 10" xfId="574"/>
    <cellStyle name="Notas 10 2" xfId="575"/>
    <cellStyle name="Notas 10 3" xfId="1306"/>
    <cellStyle name="Notas 10 3 2" xfId="1691"/>
    <cellStyle name="Notas 11" xfId="576"/>
    <cellStyle name="Notas 11 2" xfId="1307"/>
    <cellStyle name="Notas 12" xfId="1308"/>
    <cellStyle name="Notas 12 2" xfId="1309"/>
    <cellStyle name="Notas 12 3" xfId="1433"/>
    <cellStyle name="Notas 2" xfId="577"/>
    <cellStyle name="Notas 2 2" xfId="578"/>
    <cellStyle name="Notas 2 2 2" xfId="579"/>
    <cellStyle name="Notas 2 3" xfId="580"/>
    <cellStyle name="Notas 2 4" xfId="1310"/>
    <cellStyle name="Notas 3" xfId="581"/>
    <cellStyle name="Notas 3 2" xfId="582"/>
    <cellStyle name="Notas 3 2 2" xfId="583"/>
    <cellStyle name="Notas 3 3" xfId="584"/>
    <cellStyle name="Notas 3 4" xfId="1311"/>
    <cellStyle name="Notas 4" xfId="585"/>
    <cellStyle name="Notas 4 2" xfId="586"/>
    <cellStyle name="Notas 4 2 2" xfId="587"/>
    <cellStyle name="Notas 4 3" xfId="588"/>
    <cellStyle name="Notas 4 4" xfId="1312"/>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3"/>
    <cellStyle name="Porcentaje 3" xfId="1314"/>
    <cellStyle name="Porcentaje 4" xfId="1315"/>
    <cellStyle name="Porcentaje 5" xfId="1316"/>
    <cellStyle name="Porcentaje 6" xfId="1317"/>
    <cellStyle name="Porcentual 2" xfId="1318"/>
    <cellStyle name="Salida 10" xfId="607"/>
    <cellStyle name="Salida 10 2" xfId="1319"/>
    <cellStyle name="Salida 2" xfId="608"/>
    <cellStyle name="Salida 2 2" xfId="609"/>
    <cellStyle name="Salida 2 2 2" xfId="1320"/>
    <cellStyle name="Salida 2 2 2 2" xfId="1693"/>
    <cellStyle name="Salida 2 3" xfId="1321"/>
    <cellStyle name="Salida 2 3 2" xfId="1692"/>
    <cellStyle name="Salida 3" xfId="610"/>
    <cellStyle name="Salida 3 2" xfId="611"/>
    <cellStyle name="Salida 3 2 2" xfId="1322"/>
    <cellStyle name="Salida 3 2 2 2" xfId="1695"/>
    <cellStyle name="Salida 3 3" xfId="1323"/>
    <cellStyle name="Salida 3 3 2" xfId="1694"/>
    <cellStyle name="Salida 4" xfId="612"/>
    <cellStyle name="Salida 4 2" xfId="613"/>
    <cellStyle name="Salida 4 2 2" xfId="1324"/>
    <cellStyle name="Salida 4 2 2 2" xfId="1697"/>
    <cellStyle name="Salida 4 3" xfId="1325"/>
    <cellStyle name="Salida 4 3 2" xfId="1696"/>
    <cellStyle name="Salida 5" xfId="614"/>
    <cellStyle name="Salida 5 2" xfId="615"/>
    <cellStyle name="Salida 5 2 2" xfId="1326"/>
    <cellStyle name="Salida 5 2 2 2" xfId="1699"/>
    <cellStyle name="Salida 5 3" xfId="1327"/>
    <cellStyle name="Salida 5 3 2" xfId="1698"/>
    <cellStyle name="Salida 6" xfId="616"/>
    <cellStyle name="Salida 6 2" xfId="617"/>
    <cellStyle name="Salida 6 2 2" xfId="1328"/>
    <cellStyle name="Salida 6 2 2 2" xfId="1701"/>
    <cellStyle name="Salida 6 3" xfId="1329"/>
    <cellStyle name="Salida 6 3 2" xfId="1700"/>
    <cellStyle name="Salida 7" xfId="618"/>
    <cellStyle name="Salida 7 2" xfId="619"/>
    <cellStyle name="Salida 7 2 2" xfId="1330"/>
    <cellStyle name="Salida 7 2 2 2" xfId="1703"/>
    <cellStyle name="Salida 7 3" xfId="1331"/>
    <cellStyle name="Salida 7 3 2" xfId="1702"/>
    <cellStyle name="Salida 8" xfId="620"/>
    <cellStyle name="Salida 8 2" xfId="621"/>
    <cellStyle name="Salida 8 2 2" xfId="1332"/>
    <cellStyle name="Salida 8 2 2 2" xfId="1705"/>
    <cellStyle name="Salida 8 3" xfId="1333"/>
    <cellStyle name="Salida 8 3 2" xfId="1704"/>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4"/>
    <cellStyle name="Título 1 10 3" xfId="1335"/>
    <cellStyle name="Título 1 11" xfId="652"/>
    <cellStyle name="Título 1 11 2" xfId="1336"/>
    <cellStyle name="Título 1 2" xfId="653"/>
    <cellStyle name="Título 1 2 2" xfId="654"/>
    <cellStyle name="Título 1 2 2 2" xfId="655"/>
    <cellStyle name="Título 1 2 2 2 2" xfId="656"/>
    <cellStyle name="Título 1 2 2 3" xfId="1337"/>
    <cellStyle name="Título 1 2 3" xfId="657"/>
    <cellStyle name="Título 1 2 3 2" xfId="658"/>
    <cellStyle name="Título 1 2 4" xfId="1338"/>
    <cellStyle name="Título 1 3" xfId="659"/>
    <cellStyle name="Título 1 3 2" xfId="660"/>
    <cellStyle name="Título 1 3 2 2" xfId="661"/>
    <cellStyle name="Título 1 3 2 2 2" xfId="662"/>
    <cellStyle name="Título 1 3 2 3" xfId="1339"/>
    <cellStyle name="Título 1 3 3" xfId="663"/>
    <cellStyle name="Título 1 3 3 2" xfId="664"/>
    <cellStyle name="Título 1 3 4" xfId="1340"/>
    <cellStyle name="Título 1 4" xfId="665"/>
    <cellStyle name="Título 1 4 2" xfId="666"/>
    <cellStyle name="Título 1 4 2 2" xfId="667"/>
    <cellStyle name="Título 1 4 2 2 2" xfId="668"/>
    <cellStyle name="Título 1 4 2 3" xfId="1341"/>
    <cellStyle name="Título 1 4 3" xfId="669"/>
    <cellStyle name="Título 1 4 3 2" xfId="670"/>
    <cellStyle name="Título 1 4 4" xfId="1342"/>
    <cellStyle name="Título 1 5" xfId="671"/>
    <cellStyle name="Título 1 5 2" xfId="672"/>
    <cellStyle name="Título 1 5 2 2" xfId="673"/>
    <cellStyle name="Título 1 5 2 2 2" xfId="674"/>
    <cellStyle name="Título 1 5 2 3" xfId="1343"/>
    <cellStyle name="Título 1 5 3" xfId="675"/>
    <cellStyle name="Título 1 5 3 2" xfId="676"/>
    <cellStyle name="Título 1 5 4" xfId="1344"/>
    <cellStyle name="Título 1 6" xfId="677"/>
    <cellStyle name="Título 1 6 2" xfId="678"/>
    <cellStyle name="Título 1 6 2 2" xfId="679"/>
    <cellStyle name="Título 1 6 2 2 2" xfId="680"/>
    <cellStyle name="Título 1 6 2 3" xfId="1345"/>
    <cellStyle name="Título 1 6 3" xfId="681"/>
    <cellStyle name="Título 1 6 3 2" xfId="682"/>
    <cellStyle name="Título 1 6 4" xfId="1346"/>
    <cellStyle name="Título 1 7" xfId="683"/>
    <cellStyle name="Título 1 7 2" xfId="684"/>
    <cellStyle name="Título 1 7 2 2" xfId="685"/>
    <cellStyle name="Título 1 7 2 2 2" xfId="686"/>
    <cellStyle name="Título 1 7 2 3" xfId="1347"/>
    <cellStyle name="Título 1 7 3" xfId="687"/>
    <cellStyle name="Título 1 7 3 2" xfId="688"/>
    <cellStyle name="Título 1 7 4" xfId="1348"/>
    <cellStyle name="Título 1 8" xfId="689"/>
    <cellStyle name="Título 1 8 2" xfId="690"/>
    <cellStyle name="Título 1 8 2 2" xfId="691"/>
    <cellStyle name="Título 1 8 2 2 2" xfId="692"/>
    <cellStyle name="Título 1 8 2 3" xfId="1349"/>
    <cellStyle name="Título 1 8 3" xfId="693"/>
    <cellStyle name="Título 1 8 3 2" xfId="694"/>
    <cellStyle name="Título 1 8 4" xfId="1350"/>
    <cellStyle name="Título 1 9" xfId="695"/>
    <cellStyle name="Título 1 9 2" xfId="696"/>
    <cellStyle name="Título 2 10" xfId="697"/>
    <cellStyle name="Título 2 10 2" xfId="1351"/>
    <cellStyle name="Título 2 2" xfId="698"/>
    <cellStyle name="Título 2 2 2" xfId="699"/>
    <cellStyle name="Título 2 2 2 2" xfId="1352"/>
    <cellStyle name="Título 2 2 2 2 2" xfId="1707"/>
    <cellStyle name="Título 2 2 3" xfId="1353"/>
    <cellStyle name="Título 2 2 3 2" xfId="1706"/>
    <cellStyle name="Título 2 3" xfId="700"/>
    <cellStyle name="Título 2 3 2" xfId="701"/>
    <cellStyle name="Título 2 3 2 2" xfId="1354"/>
    <cellStyle name="Título 2 3 2 2 2" xfId="1709"/>
    <cellStyle name="Título 2 3 3" xfId="1355"/>
    <cellStyle name="Título 2 3 3 2" xfId="1708"/>
    <cellStyle name="Título 2 4" xfId="702"/>
    <cellStyle name="Título 2 4 2" xfId="703"/>
    <cellStyle name="Título 2 4 2 2" xfId="1356"/>
    <cellStyle name="Título 2 4 2 2 2" xfId="1711"/>
    <cellStyle name="Título 2 4 3" xfId="1357"/>
    <cellStyle name="Título 2 4 3 2" xfId="1710"/>
    <cellStyle name="Título 2 5" xfId="704"/>
    <cellStyle name="Título 2 5 2" xfId="705"/>
    <cellStyle name="Título 2 5 2 2" xfId="1358"/>
    <cellStyle name="Título 2 5 2 2 2" xfId="1713"/>
    <cellStyle name="Título 2 5 3" xfId="1359"/>
    <cellStyle name="Título 2 5 3 2" xfId="1712"/>
    <cellStyle name="Título 2 6" xfId="706"/>
    <cellStyle name="Título 2 6 2" xfId="707"/>
    <cellStyle name="Título 2 6 2 2" xfId="1360"/>
    <cellStyle name="Título 2 6 2 2 2" xfId="1715"/>
    <cellStyle name="Título 2 6 3" xfId="1361"/>
    <cellStyle name="Título 2 6 3 2" xfId="1714"/>
    <cellStyle name="Título 2 7" xfId="708"/>
    <cellStyle name="Título 2 7 2" xfId="709"/>
    <cellStyle name="Título 2 7 2 2" xfId="1362"/>
    <cellStyle name="Título 2 7 2 2 2" xfId="1717"/>
    <cellStyle name="Título 2 7 3" xfId="1363"/>
    <cellStyle name="Título 2 7 3 2" xfId="1716"/>
    <cellStyle name="Título 2 8" xfId="710"/>
    <cellStyle name="Título 2 8 2" xfId="711"/>
    <cellStyle name="Título 2 8 2 2" xfId="1364"/>
    <cellStyle name="Título 2 8 2 2 2" xfId="1719"/>
    <cellStyle name="Título 2 8 3" xfId="1365"/>
    <cellStyle name="Título 2 8 3 2" xfId="1718"/>
    <cellStyle name="Título 2 9" xfId="712"/>
    <cellStyle name="Título 3 10" xfId="713"/>
    <cellStyle name="Título 3 10 2" xfId="1366"/>
    <cellStyle name="Título 3 10 3" xfId="1367"/>
    <cellStyle name="Título 3 11" xfId="714"/>
    <cellStyle name="Título 3 11 2" xfId="1368"/>
    <cellStyle name="Título 3 2" xfId="715"/>
    <cellStyle name="Título 3 2 2" xfId="716"/>
    <cellStyle name="Título 3 2 2 2" xfId="717"/>
    <cellStyle name="Título 3 2 2 2 2" xfId="718"/>
    <cellStyle name="Título 3 2 2 3" xfId="1369"/>
    <cellStyle name="Título 3 2 3" xfId="719"/>
    <cellStyle name="Título 3 2 3 2" xfId="720"/>
    <cellStyle name="Título 3 2 4" xfId="1370"/>
    <cellStyle name="Título 3 3" xfId="721"/>
    <cellStyle name="Título 3 3 2" xfId="722"/>
    <cellStyle name="Título 3 3 2 2" xfId="723"/>
    <cellStyle name="Título 3 3 2 2 2" xfId="724"/>
    <cellStyle name="Título 3 3 2 3" xfId="1371"/>
    <cellStyle name="Título 3 3 3" xfId="725"/>
    <cellStyle name="Título 3 3 3 2" xfId="726"/>
    <cellStyle name="Título 3 3 4" xfId="1372"/>
    <cellStyle name="Título 3 4" xfId="727"/>
    <cellStyle name="Título 3 4 2" xfId="728"/>
    <cellStyle name="Título 3 4 2 2" xfId="729"/>
    <cellStyle name="Título 3 4 2 2 2" xfId="730"/>
    <cellStyle name="Título 3 4 2 3" xfId="1373"/>
    <cellStyle name="Título 3 4 3" xfId="731"/>
    <cellStyle name="Título 3 4 3 2" xfId="732"/>
    <cellStyle name="Título 3 4 4" xfId="1374"/>
    <cellStyle name="Título 3 5" xfId="733"/>
    <cellStyle name="Título 3 5 2" xfId="734"/>
    <cellStyle name="Título 3 5 2 2" xfId="735"/>
    <cellStyle name="Título 3 5 2 2 2" xfId="736"/>
    <cellStyle name="Título 3 5 2 3" xfId="1375"/>
    <cellStyle name="Título 3 5 3" xfId="737"/>
    <cellStyle name="Título 3 5 3 2" xfId="738"/>
    <cellStyle name="Título 3 5 4" xfId="1376"/>
    <cellStyle name="Título 3 6" xfId="739"/>
    <cellStyle name="Título 3 6 2" xfId="740"/>
    <cellStyle name="Título 3 6 2 2" xfId="741"/>
    <cellStyle name="Título 3 6 2 2 2" xfId="742"/>
    <cellStyle name="Título 3 6 2 3" xfId="1377"/>
    <cellStyle name="Título 3 6 3" xfId="743"/>
    <cellStyle name="Título 3 6 3 2" xfId="744"/>
    <cellStyle name="Título 3 6 4" xfId="1378"/>
    <cellStyle name="Título 3 7" xfId="745"/>
    <cellStyle name="Título 3 7 2" xfId="746"/>
    <cellStyle name="Título 3 7 2 2" xfId="747"/>
    <cellStyle name="Título 3 7 2 2 2" xfId="748"/>
    <cellStyle name="Título 3 7 2 3" xfId="1379"/>
    <cellStyle name="Título 3 7 3" xfId="749"/>
    <cellStyle name="Título 3 7 3 2" xfId="750"/>
    <cellStyle name="Título 3 7 4" xfId="1380"/>
    <cellStyle name="Título 3 8" xfId="751"/>
    <cellStyle name="Título 3 8 2" xfId="752"/>
    <cellStyle name="Título 3 8 2 2" xfId="753"/>
    <cellStyle name="Título 3 8 2 2 2" xfId="754"/>
    <cellStyle name="Título 3 8 2 3" xfId="1381"/>
    <cellStyle name="Título 3 8 3" xfId="755"/>
    <cellStyle name="Título 3 8 3 2" xfId="756"/>
    <cellStyle name="Título 3 8 4" xfId="1382"/>
    <cellStyle name="Título 3 9" xfId="757"/>
    <cellStyle name="Título 3 9 2" xfId="758"/>
    <cellStyle name="Título 4" xfId="759"/>
    <cellStyle name="Título 4 2" xfId="760"/>
    <cellStyle name="Título 5" xfId="761"/>
    <cellStyle name="Título 5 2" xfId="1383"/>
    <cellStyle name="Título 5 3" xfId="1384"/>
    <cellStyle name="Título 6" xfId="762"/>
    <cellStyle name="Título 6 2" xfId="1385"/>
    <cellStyle name="Total 10" xfId="763"/>
    <cellStyle name="Total 10 2" xfId="1386"/>
    <cellStyle name="Total 10 3" xfId="1387"/>
    <cellStyle name="Total 2" xfId="764"/>
    <cellStyle name="Total 2 2" xfId="765"/>
    <cellStyle name="Total 2 2 2" xfId="1388"/>
    <cellStyle name="Total 2 2 2 2" xfId="1721"/>
    <cellStyle name="Total 2 2 3" xfId="1389"/>
    <cellStyle name="Total 2 2 4" xfId="1430"/>
    <cellStyle name="Total 2 3" xfId="1390"/>
    <cellStyle name="Total 2 3 2" xfId="1720"/>
    <cellStyle name="Total 2 4" xfId="1391"/>
    <cellStyle name="Total 2 5" xfId="1431"/>
    <cellStyle name="Total 3" xfId="766"/>
    <cellStyle name="Total 3 2" xfId="767"/>
    <cellStyle name="Total 3 2 2" xfId="1392"/>
    <cellStyle name="Total 3 2 2 2" xfId="1723"/>
    <cellStyle name="Total 3 2 3" xfId="1393"/>
    <cellStyle name="Total 3 2 4" xfId="1428"/>
    <cellStyle name="Total 3 3" xfId="1394"/>
    <cellStyle name="Total 3 3 2" xfId="1722"/>
    <cellStyle name="Total 3 4" xfId="1395"/>
    <cellStyle name="Total 3 5" xfId="1429"/>
    <cellStyle name="Total 4" xfId="768"/>
    <cellStyle name="Total 4 2" xfId="769"/>
    <cellStyle name="Total 4 2 2" xfId="1396"/>
    <cellStyle name="Total 4 2 2 2" xfId="1725"/>
    <cellStyle name="Total 4 2 3" xfId="1397"/>
    <cellStyle name="Total 4 2 4" xfId="1426"/>
    <cellStyle name="Total 4 3" xfId="1398"/>
    <cellStyle name="Total 4 3 2" xfId="1724"/>
    <cellStyle name="Total 4 4" xfId="1399"/>
    <cellStyle name="Total 4 5" xfId="1427"/>
    <cellStyle name="Total 5" xfId="770"/>
    <cellStyle name="Total 5 2" xfId="771"/>
    <cellStyle name="Total 5 2 2" xfId="1400"/>
    <cellStyle name="Total 5 2 2 2" xfId="1727"/>
    <cellStyle name="Total 5 2 3" xfId="1401"/>
    <cellStyle name="Total 5 2 4" xfId="1424"/>
    <cellStyle name="Total 5 3" xfId="1402"/>
    <cellStyle name="Total 5 3 2" xfId="1726"/>
    <cellStyle name="Total 5 4" xfId="1403"/>
    <cellStyle name="Total 5 5" xfId="1425"/>
    <cellStyle name="Total 6" xfId="772"/>
    <cellStyle name="Total 6 2" xfId="773"/>
    <cellStyle name="Total 6 2 2" xfId="1404"/>
    <cellStyle name="Total 6 2 2 2" xfId="1729"/>
    <cellStyle name="Total 6 2 3" xfId="1405"/>
    <cellStyle name="Total 6 2 4" xfId="1422"/>
    <cellStyle name="Total 6 3" xfId="1406"/>
    <cellStyle name="Total 6 3 2" xfId="1728"/>
    <cellStyle name="Total 6 4" xfId="1407"/>
    <cellStyle name="Total 6 5" xfId="1423"/>
    <cellStyle name="Total 7" xfId="774"/>
    <cellStyle name="Total 7 2" xfId="775"/>
    <cellStyle name="Total 7 2 2" xfId="1408"/>
    <cellStyle name="Total 7 2 2 2" xfId="1731"/>
    <cellStyle name="Total 7 2 3" xfId="1409"/>
    <cellStyle name="Total 7 2 4" xfId="1420"/>
    <cellStyle name="Total 7 3" xfId="1410"/>
    <cellStyle name="Total 7 3 2" xfId="1730"/>
    <cellStyle name="Total 7 4" xfId="1411"/>
    <cellStyle name="Total 7 5" xfId="1421"/>
    <cellStyle name="Total 8" xfId="776"/>
    <cellStyle name="Total 8 2" xfId="777"/>
    <cellStyle name="Total 8 2 2" xfId="1412"/>
    <cellStyle name="Total 8 2 2 2" xfId="1733"/>
    <cellStyle name="Total 8 2 3" xfId="1413"/>
    <cellStyle name="Total 8 2 4" xfId="1418"/>
    <cellStyle name="Total 8 3" xfId="1414"/>
    <cellStyle name="Total 8 3 2" xfId="1732"/>
    <cellStyle name="Total 8 4" xfId="1415"/>
    <cellStyle name="Total 8 5" xfId="1419"/>
    <cellStyle name="Total 9" xfId="778"/>
    <cellStyle name="Total 9 2" xfId="1416"/>
    <cellStyle name="Total 9 3" xfId="1417"/>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89" Type="http://schemas.openxmlformats.org/officeDocument/2006/relationships/externalLink" Target="externalLinks/externalLink7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4.xml"/><Relationship Id="rId95" Type="http://schemas.openxmlformats.org/officeDocument/2006/relationships/externalLink" Target="externalLinks/externalLink79.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0" Type="http://schemas.openxmlformats.org/officeDocument/2006/relationships/externalLink" Target="externalLinks/externalLink64.xml"/><Relationship Id="rId85" Type="http://schemas.openxmlformats.org/officeDocument/2006/relationships/externalLink" Target="externalLinks/externalLink69.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91" Type="http://schemas.openxmlformats.org/officeDocument/2006/relationships/externalLink" Target="externalLinks/externalLink7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94" Type="http://schemas.openxmlformats.org/officeDocument/2006/relationships/externalLink" Target="externalLinks/externalLink78.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sharedStrings" Target="sharedString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21/Plan_Presupuestario_2021_ES.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showGridLines="0" tabSelected="1" topLeftCell="A7" zoomScale="75" zoomScaleNormal="75" workbookViewId="0">
      <selection activeCell="B8" sqref="B8"/>
    </sheetView>
  </sheetViews>
  <sheetFormatPr baseColWidth="10" defaultColWidth="10.81640625" defaultRowHeight="14.5"/>
  <cols>
    <col min="1" max="1" width="2.54296875" style="1" customWidth="1"/>
    <col min="2" max="2" width="145.26953125" style="1" customWidth="1"/>
    <col min="3" max="16384" width="10.81640625" style="1"/>
  </cols>
  <sheetData>
    <row r="8" spans="2:13" ht="20">
      <c r="B8" s="236" t="s">
        <v>316</v>
      </c>
      <c r="C8" s="236"/>
      <c r="D8" s="236"/>
      <c r="E8" s="236"/>
      <c r="F8" s="236"/>
      <c r="G8" s="236"/>
      <c r="H8" s="236"/>
      <c r="I8" s="236"/>
      <c r="J8" s="236"/>
      <c r="K8" s="236"/>
      <c r="L8" s="236"/>
      <c r="M8" s="236"/>
    </row>
    <row r="10" spans="2:13" ht="15.5">
      <c r="B10" s="237" t="s">
        <v>301</v>
      </c>
    </row>
    <row r="12" spans="2:13" ht="15.5">
      <c r="B12" s="237" t="s">
        <v>302</v>
      </c>
    </row>
    <row r="14" spans="2:13" ht="15.5">
      <c r="B14" s="237" t="s">
        <v>303</v>
      </c>
    </row>
    <row r="16" spans="2:13" ht="15.5">
      <c r="B16" s="237" t="s">
        <v>304</v>
      </c>
    </row>
    <row r="17" spans="2:2" ht="15.5">
      <c r="B17" s="237" t="s">
        <v>305</v>
      </c>
    </row>
    <row r="19" spans="2:2" ht="15.5">
      <c r="B19" s="237" t="s">
        <v>306</v>
      </c>
    </row>
    <row r="20" spans="2:2" ht="15.5">
      <c r="B20" s="237" t="s">
        <v>307</v>
      </c>
    </row>
    <row r="21" spans="2:2" ht="15.5">
      <c r="B21" s="237" t="s">
        <v>318</v>
      </c>
    </row>
    <row r="22" spans="2:2" ht="15.5">
      <c r="B22" s="237" t="s">
        <v>308</v>
      </c>
    </row>
    <row r="24" spans="2:2" ht="15.5">
      <c r="B24" s="237" t="s">
        <v>309</v>
      </c>
    </row>
    <row r="26" spans="2:2" ht="15.5">
      <c r="B26" s="237" t="s">
        <v>310</v>
      </c>
    </row>
    <row r="27" spans="2:2" ht="15.5">
      <c r="B27" s="237" t="s">
        <v>311</v>
      </c>
    </row>
    <row r="28" spans="2:2" ht="15.5">
      <c r="B28" s="237" t="s">
        <v>312</v>
      </c>
    </row>
    <row r="29" spans="2:2" ht="15.5">
      <c r="B29" s="237" t="s">
        <v>313</v>
      </c>
    </row>
    <row r="30" spans="2:2" ht="15.5">
      <c r="B30" s="237" t="s">
        <v>314</v>
      </c>
    </row>
    <row r="32" spans="2:2">
      <c r="B32" s="238" t="s">
        <v>319</v>
      </c>
    </row>
    <row r="33" spans="2:2">
      <c r="B33" s="238" t="s">
        <v>315</v>
      </c>
    </row>
  </sheetData>
  <hyperlinks>
    <hyperlink ref="B10" location="Metodología!B2" display="Metodología"/>
    <hyperlink ref="B12" location="'1- Cuantías a excluir gasto '!B2" display="A.1. Cuantías a excluir del techo de gasto"/>
    <hyperlink ref="B14" location="'2- Garantías'!B2" display="A.2. Garantías otorgadas por las Administraciones Públicas"/>
    <hyperlink ref="B16" location="'3a- Educación-sanidad-empleo'!B2" display="A.3.a . Gasto de las Administraciones Públicas en educación, sanidad y empleo"/>
    <hyperlink ref="B17" location="'3b- Funciones COFOG'!B2" display="A.3.b . Clasificación del gasto por funciones"/>
    <hyperlink ref="B19" location="'4-Medidas Hacienda ex-post'!B2" display="A.4. Impacto presupuestario esperado de las medidas de ingresos adoptadas y previstas: Tributos  (Estado antes de cesión)"/>
    <hyperlink ref="B20" location="'5- Medidas Estado y SS'!B2" display="A.5. Impacto presupuestario esperado de las medidas de gasto e ingreso adoptadas y previstas - Estado y Empleo y Seguridad Social"/>
    <hyperlink ref="B21" location="'6- CCAA '!B1" display="A.6.  Impacto presupuestario esperado de las medidas de gasto e ingreso adoptadas y previstas por las Comunidades Autónomas"/>
    <hyperlink ref="B22" location="'7- EELL '!B1" display="A.7 Impacto presupuestario esperado de las medidas adoptadas y previstas por las Entidades Locales"/>
    <hyperlink ref="B24" location="'A.8 Todas'!B2" display="A.8 Ejecución presupuestaria trimestral para el conjunto de las Administraciones Públicas"/>
    <hyperlink ref="B26" location="'A.9.1 Todas'!B2" display="A.9.1 Ejecución trimestral en contabilidad nacional para el conjunto de las Administraciones Públicas"/>
    <hyperlink ref="B27" location="'A9.2 Central'!B2" display="A.9.2 Ejecución trimestral en contabilidad nacional de la Administración Central"/>
    <hyperlink ref="B28" location="'A9.3 CCAA'!B2" display="A.9.3 Ejecución trimestral en contabilidad nacional de las Comunidades Autónomas"/>
    <hyperlink ref="B29" location="'A9.4 CCLL'!B2" display="A.9.4 Ejecución trimestral en contabilidad nacional de las Corporaciones Locales"/>
    <hyperlink ref="B30" location="'A9.5 SS'!B2" display="A.9.5 Ejecución trimestral en contabilidad nacional de la Seguridad Social"/>
    <hyperlink ref="B33" r:id="rId1"/>
    <hyperlink ref="B3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35"/>
  <sheetViews>
    <sheetView workbookViewId="0"/>
  </sheetViews>
  <sheetFormatPr baseColWidth="10" defaultColWidth="11.453125" defaultRowHeight="14.5"/>
  <cols>
    <col min="1" max="1" width="3.54296875" style="4" customWidth="1"/>
    <col min="2" max="4" width="43.453125" style="1" customWidth="1"/>
    <col min="5" max="16384" width="11.453125" style="1"/>
  </cols>
  <sheetData>
    <row r="1" spans="1:4">
      <c r="A1" s="239" t="s">
        <v>317</v>
      </c>
    </row>
    <row r="2" spans="1:4">
      <c r="A2" s="5"/>
    </row>
    <row r="3" spans="1:4" ht="15" thickBot="1">
      <c r="A3" s="5"/>
    </row>
    <row r="4" spans="1:4" ht="35.25" customHeight="1" thickBot="1">
      <c r="B4" s="77" t="s">
        <v>188</v>
      </c>
      <c r="C4" s="77" t="s">
        <v>189</v>
      </c>
      <c r="D4" s="77" t="s">
        <v>190</v>
      </c>
    </row>
    <row r="5" spans="1:4" ht="90" customHeight="1" thickBot="1">
      <c r="B5" s="75" t="s">
        <v>191</v>
      </c>
      <c r="C5" s="76" t="s">
        <v>192</v>
      </c>
      <c r="D5" s="76" t="s">
        <v>193</v>
      </c>
    </row>
    <row r="6" spans="1:4" ht="92.25" customHeight="1" thickBot="1">
      <c r="B6" s="75" t="s">
        <v>194</v>
      </c>
      <c r="C6" s="76" t="s">
        <v>192</v>
      </c>
      <c r="D6" s="76" t="s">
        <v>195</v>
      </c>
    </row>
    <row r="7" spans="1:4" ht="84" customHeight="1" thickBot="1">
      <c r="B7" s="75" t="s">
        <v>196</v>
      </c>
      <c r="C7" s="76" t="s">
        <v>197</v>
      </c>
      <c r="D7" s="76" t="s">
        <v>198</v>
      </c>
    </row>
    <row r="8" spans="1:4" ht="87" customHeight="1" thickBot="1">
      <c r="B8" s="75" t="s">
        <v>199</v>
      </c>
      <c r="C8" s="76" t="s">
        <v>200</v>
      </c>
      <c r="D8" s="76" t="s">
        <v>201</v>
      </c>
    </row>
    <row r="9" spans="1:4" ht="126" customHeight="1" thickBot="1">
      <c r="B9" s="75" t="s">
        <v>202</v>
      </c>
      <c r="C9" s="76" t="s">
        <v>203</v>
      </c>
      <c r="D9" s="76" t="s">
        <v>204</v>
      </c>
    </row>
    <row r="10" spans="1:4" ht="92.25" customHeight="1" thickBot="1">
      <c r="B10" s="75" t="s">
        <v>205</v>
      </c>
      <c r="C10" s="76" t="s">
        <v>206</v>
      </c>
      <c r="D10" s="76" t="s">
        <v>207</v>
      </c>
    </row>
    <row r="30" spans="1:1">
      <c r="A30" s="14"/>
    </row>
    <row r="31" spans="1:1">
      <c r="A31" s="14"/>
    </row>
    <row r="32" spans="1:1">
      <c r="A32" s="14"/>
    </row>
    <row r="33" spans="1:1">
      <c r="A33" s="14"/>
    </row>
    <row r="34" spans="1:1">
      <c r="A34" s="14"/>
    </row>
    <row r="35" spans="1:1">
      <c r="A35" s="14"/>
    </row>
  </sheetData>
  <hyperlinks>
    <hyperlink ref="A1" location="Indice!B8"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35"/>
  <sheetViews>
    <sheetView showGridLines="0" zoomScale="112" zoomScaleNormal="112" workbookViewId="0"/>
  </sheetViews>
  <sheetFormatPr baseColWidth="10" defaultColWidth="11.453125" defaultRowHeight="14"/>
  <cols>
    <col min="1" max="1" width="3.54296875" style="4" customWidth="1"/>
    <col min="2" max="2" width="46" style="16" customWidth="1"/>
    <col min="3" max="16384" width="11.453125" style="16"/>
  </cols>
  <sheetData>
    <row r="1" spans="1:9" ht="29.25" customHeight="1">
      <c r="A1" s="239" t="s">
        <v>317</v>
      </c>
      <c r="B1" s="69" t="s">
        <v>173</v>
      </c>
      <c r="C1" s="69"/>
      <c r="D1" s="69"/>
      <c r="E1" s="69"/>
      <c r="F1" s="69"/>
    </row>
    <row r="2" spans="1:9">
      <c r="A2" s="5"/>
      <c r="B2" s="69"/>
      <c r="C2" s="69"/>
      <c r="D2" s="69"/>
      <c r="E2" s="69"/>
      <c r="F2" s="69"/>
    </row>
    <row r="3" spans="1:9" ht="15.5">
      <c r="A3" s="5"/>
      <c r="B3" s="70"/>
      <c r="C3" s="70"/>
      <c r="D3" s="70"/>
      <c r="E3" s="70"/>
      <c r="F3" s="70"/>
    </row>
    <row r="4" spans="1:9">
      <c r="B4" s="241" t="s">
        <v>172</v>
      </c>
      <c r="C4" s="241"/>
      <c r="D4" s="241"/>
      <c r="E4" s="241"/>
      <c r="F4" s="241"/>
    </row>
    <row r="5" spans="1:9">
      <c r="B5" s="167"/>
      <c r="C5" s="167"/>
      <c r="D5" s="167"/>
      <c r="E5" s="167"/>
      <c r="F5" s="167"/>
    </row>
    <row r="6" spans="1:9" ht="20.25" customHeight="1">
      <c r="B6" s="17"/>
      <c r="C6" s="242">
        <v>2019</v>
      </c>
      <c r="D6" s="243"/>
      <c r="E6" s="6">
        <v>2020</v>
      </c>
      <c r="F6" s="6">
        <v>2021</v>
      </c>
    </row>
    <row r="7" spans="1:9" ht="19.5" customHeight="1">
      <c r="B7" s="18"/>
      <c r="C7" s="71" t="s">
        <v>167</v>
      </c>
      <c r="D7" s="19" t="s">
        <v>0</v>
      </c>
      <c r="E7" s="19" t="s">
        <v>0</v>
      </c>
      <c r="F7" s="19" t="s">
        <v>0</v>
      </c>
    </row>
    <row r="8" spans="1:9" ht="32.25" customHeight="1">
      <c r="B8" s="8" t="s">
        <v>226</v>
      </c>
      <c r="C8" s="10">
        <v>4885</v>
      </c>
      <c r="D8" s="21">
        <v>0.39244134668838954</v>
      </c>
      <c r="E8" s="21">
        <v>0</v>
      </c>
      <c r="F8" s="21">
        <v>0</v>
      </c>
    </row>
    <row r="9" spans="1:9" ht="32.25" customHeight="1">
      <c r="B9" s="9" t="s">
        <v>227</v>
      </c>
      <c r="C9" s="7">
        <v>2772</v>
      </c>
      <c r="D9" s="20">
        <v>2.2269138444630824E-3</v>
      </c>
      <c r="E9" s="20">
        <v>0</v>
      </c>
      <c r="F9" s="20">
        <v>0</v>
      </c>
    </row>
    <row r="10" spans="1:9" ht="32.25" customHeight="1" thickBot="1">
      <c r="B10" s="8" t="s">
        <v>168</v>
      </c>
      <c r="C10" s="230">
        <v>-19820.952353603938</v>
      </c>
      <c r="D10" s="231">
        <v>0</v>
      </c>
      <c r="E10" s="21">
        <v>0</v>
      </c>
      <c r="F10" s="21">
        <v>0</v>
      </c>
      <c r="G10" s="232"/>
      <c r="H10" s="232"/>
      <c r="I10" s="232"/>
    </row>
    <row r="11" spans="1:9" ht="32.25" customHeight="1">
      <c r="B11" s="9" t="s">
        <v>169</v>
      </c>
      <c r="C11" s="7">
        <v>265</v>
      </c>
      <c r="D11" s="20">
        <v>2.1289039277875788E-2</v>
      </c>
      <c r="E11" s="20">
        <v>0</v>
      </c>
      <c r="F11" s="20">
        <v>0</v>
      </c>
      <c r="G11" s="181"/>
      <c r="H11" s="181"/>
      <c r="I11" s="181"/>
    </row>
    <row r="12" spans="1:9">
      <c r="B12" s="8" t="s">
        <v>170</v>
      </c>
      <c r="C12" s="10">
        <v>28349</v>
      </c>
      <c r="D12" s="21">
        <v>2.2774451867490595</v>
      </c>
      <c r="E12" s="21">
        <v>2.346387010916815</v>
      </c>
      <c r="F12" s="21">
        <v>2.1844858653215224</v>
      </c>
    </row>
    <row r="13" spans="1:9">
      <c r="B13" s="72" t="s">
        <v>171</v>
      </c>
      <c r="C13" s="73"/>
      <c r="D13" s="73"/>
      <c r="E13" s="73"/>
      <c r="F13" s="73"/>
    </row>
    <row r="14" spans="1:9">
      <c r="B14" s="22" t="s">
        <v>83</v>
      </c>
      <c r="C14" s="74"/>
      <c r="D14" s="49">
        <v>1244772</v>
      </c>
      <c r="E14" s="49">
        <v>1105359</v>
      </c>
      <c r="F14" s="49">
        <v>1224727.54</v>
      </c>
    </row>
    <row r="15" spans="1:9">
      <c r="I15" s="20"/>
    </row>
    <row r="30" spans="1:1">
      <c r="A30" s="14"/>
    </row>
    <row r="31" spans="1:1">
      <c r="A31" s="14"/>
    </row>
    <row r="32" spans="1:1">
      <c r="A32" s="14"/>
    </row>
    <row r="33" spans="1:1">
      <c r="A33" s="14"/>
    </row>
    <row r="34" spans="1:1">
      <c r="A34" s="14"/>
    </row>
    <row r="35" spans="1:1">
      <c r="A35" s="14"/>
    </row>
  </sheetData>
  <mergeCells count="2">
    <mergeCell ref="B4:F4"/>
    <mergeCell ref="C6:D6"/>
  </mergeCells>
  <hyperlinks>
    <hyperlink ref="A1" location="Indice!B8"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53125" defaultRowHeight="14"/>
  <cols>
    <col min="1" max="1" width="3.54296875" style="4" customWidth="1"/>
    <col min="2" max="2" width="72" style="4" customWidth="1"/>
    <col min="3" max="3" width="9.7265625" style="4" customWidth="1"/>
    <col min="4" max="4" width="11.453125" style="4" customWidth="1"/>
    <col min="5" max="16384" width="11.453125" style="4"/>
  </cols>
  <sheetData>
    <row r="1" spans="1:8" ht="14.5">
      <c r="A1" s="239" t="s">
        <v>317</v>
      </c>
      <c r="B1" s="248"/>
      <c r="C1" s="248"/>
      <c r="D1" s="248"/>
      <c r="E1" s="248"/>
      <c r="F1" s="248"/>
      <c r="G1" s="248"/>
    </row>
    <row r="2" spans="1:8" ht="15" customHeight="1">
      <c r="A2" s="5"/>
      <c r="B2" s="246" t="s">
        <v>174</v>
      </c>
      <c r="C2" s="246"/>
      <c r="D2" s="246"/>
      <c r="E2" s="246"/>
      <c r="F2" s="246"/>
      <c r="G2" s="246"/>
      <c r="H2" s="246"/>
    </row>
    <row r="3" spans="1:8" ht="27" customHeight="1">
      <c r="A3" s="5"/>
      <c r="B3" s="247"/>
      <c r="C3" s="247"/>
      <c r="D3" s="247"/>
      <c r="E3" s="247"/>
      <c r="F3" s="247"/>
      <c r="G3" s="247"/>
      <c r="H3" s="247"/>
    </row>
    <row r="4" spans="1:8">
      <c r="B4" s="199"/>
      <c r="C4" s="200">
        <v>2014</v>
      </c>
      <c r="D4" s="200">
        <f>C4+1</f>
        <v>2015</v>
      </c>
      <c r="E4" s="200">
        <f>D4+1</f>
        <v>2016</v>
      </c>
      <c r="F4" s="200">
        <f>E4+1</f>
        <v>2017</v>
      </c>
      <c r="G4" s="200">
        <f>F4+1</f>
        <v>2018</v>
      </c>
      <c r="H4" s="200">
        <f>G4+1</f>
        <v>2019</v>
      </c>
    </row>
    <row r="5" spans="1:8">
      <c r="B5" s="249" t="s">
        <v>4</v>
      </c>
      <c r="C5" s="250"/>
      <c r="D5" s="250"/>
      <c r="E5" s="250"/>
      <c r="F5" s="250"/>
      <c r="G5" s="250"/>
      <c r="H5" s="250"/>
    </row>
    <row r="6" spans="1:8">
      <c r="B6" s="201" t="s">
        <v>5</v>
      </c>
      <c r="C6" s="202"/>
      <c r="D6" s="202"/>
      <c r="E6" s="202"/>
      <c r="F6" s="202"/>
      <c r="G6" s="202"/>
      <c r="H6" s="202"/>
    </row>
    <row r="7" spans="1:8">
      <c r="B7" s="203" t="s">
        <v>6</v>
      </c>
      <c r="C7" s="204">
        <v>133626.75000000003</v>
      </c>
      <c r="D7" s="204">
        <v>102954.97600000002</v>
      </c>
      <c r="E7" s="204">
        <v>86527</v>
      </c>
      <c r="F7" s="204">
        <v>77650</v>
      </c>
      <c r="G7" s="204">
        <v>67212.703070310003</v>
      </c>
      <c r="H7" s="204">
        <v>61521</v>
      </c>
    </row>
    <row r="8" spans="1:8">
      <c r="B8" s="205" t="s">
        <v>7</v>
      </c>
      <c r="C8" s="202">
        <v>74048</v>
      </c>
      <c r="D8" s="202">
        <v>53538</v>
      </c>
      <c r="E8" s="202">
        <v>40848</v>
      </c>
      <c r="F8" s="202">
        <v>34838</v>
      </c>
      <c r="G8" s="202">
        <v>29488</v>
      </c>
      <c r="H8" s="202">
        <v>25471</v>
      </c>
    </row>
    <row r="9" spans="1:8">
      <c r="B9" s="203" t="s">
        <v>8</v>
      </c>
      <c r="C9" s="206">
        <v>129584.54999999999</v>
      </c>
      <c r="D9" s="206">
        <v>99722.975999999995</v>
      </c>
      <c r="E9" s="206">
        <v>83158</v>
      </c>
      <c r="F9" s="206">
        <v>73827</v>
      </c>
      <c r="G9" s="206">
        <v>65563.417511680003</v>
      </c>
      <c r="H9" s="206">
        <v>60524</v>
      </c>
    </row>
    <row r="10" spans="1:8">
      <c r="B10" s="205" t="s">
        <v>9</v>
      </c>
      <c r="C10" s="202">
        <v>55089.55</v>
      </c>
      <c r="D10" s="202">
        <v>46384.800000000003</v>
      </c>
      <c r="E10" s="202">
        <v>42656</v>
      </c>
      <c r="F10" s="202">
        <v>39369</v>
      </c>
      <c r="G10" s="202">
        <v>36434.6</v>
      </c>
      <c r="H10" s="202">
        <v>35409</v>
      </c>
    </row>
    <row r="11" spans="1:8">
      <c r="B11" s="249" t="s">
        <v>1</v>
      </c>
      <c r="C11" s="250"/>
      <c r="D11" s="250"/>
      <c r="E11" s="250"/>
      <c r="F11" s="250"/>
      <c r="G11" s="250"/>
      <c r="H11" s="250"/>
    </row>
    <row r="12" spans="1:8">
      <c r="B12" s="201" t="s">
        <v>5</v>
      </c>
      <c r="C12" s="202"/>
      <c r="D12" s="202"/>
      <c r="E12" s="202"/>
      <c r="F12" s="202"/>
      <c r="G12" s="202"/>
      <c r="H12" s="202"/>
    </row>
    <row r="13" spans="1:8">
      <c r="B13" s="203" t="s">
        <v>6</v>
      </c>
      <c r="C13" s="204">
        <v>129841.75000000003</v>
      </c>
      <c r="D13" s="204">
        <v>99794.976000000024</v>
      </c>
      <c r="E13" s="204">
        <v>83248</v>
      </c>
      <c r="F13" s="204">
        <v>73920</v>
      </c>
      <c r="G13" s="204">
        <v>65665.703070310003</v>
      </c>
      <c r="H13" s="204">
        <v>60639</v>
      </c>
    </row>
    <row r="14" spans="1:8">
      <c r="B14" s="205" t="s">
        <v>7</v>
      </c>
      <c r="C14" s="202">
        <v>73557</v>
      </c>
      <c r="D14" s="202">
        <v>53065</v>
      </c>
      <c r="E14" s="202">
        <v>40393</v>
      </c>
      <c r="F14" s="202">
        <v>34416</v>
      </c>
      <c r="G14" s="202">
        <v>29099</v>
      </c>
      <c r="H14" s="202">
        <v>25115</v>
      </c>
    </row>
    <row r="15" spans="1:8">
      <c r="B15" s="203" t="s">
        <v>8</v>
      </c>
      <c r="C15" s="206">
        <v>129584.54999999999</v>
      </c>
      <c r="D15" s="206">
        <v>99722.975999999995</v>
      </c>
      <c r="E15" s="206">
        <v>83158</v>
      </c>
      <c r="F15" s="206">
        <v>73827</v>
      </c>
      <c r="G15" s="206">
        <v>65563.417511680003</v>
      </c>
      <c r="H15" s="206">
        <v>60524</v>
      </c>
    </row>
    <row r="16" spans="1:8">
      <c r="B16" s="205" t="s">
        <v>9</v>
      </c>
      <c r="C16" s="202">
        <v>55089.55</v>
      </c>
      <c r="D16" s="202">
        <v>46384.800000000003</v>
      </c>
      <c r="E16" s="202">
        <v>42656</v>
      </c>
      <c r="F16" s="202">
        <v>39369</v>
      </c>
      <c r="G16" s="202">
        <v>36434.6</v>
      </c>
      <c r="H16" s="202">
        <v>35409</v>
      </c>
    </row>
    <row r="17" spans="2:11">
      <c r="B17" s="249" t="s">
        <v>2</v>
      </c>
      <c r="C17" s="250"/>
      <c r="D17" s="250"/>
      <c r="E17" s="250"/>
      <c r="F17" s="250"/>
      <c r="G17" s="250"/>
      <c r="H17" s="250"/>
    </row>
    <row r="18" spans="2:11">
      <c r="B18" s="201" t="s">
        <v>5</v>
      </c>
      <c r="C18" s="202"/>
      <c r="D18" s="202"/>
      <c r="E18" s="202"/>
      <c r="F18" s="202"/>
      <c r="G18" s="202"/>
      <c r="H18" s="202"/>
    </row>
    <row r="19" spans="2:11">
      <c r="B19" s="203" t="s">
        <v>6</v>
      </c>
      <c r="C19" s="204">
        <v>3024</v>
      </c>
      <c r="D19" s="204">
        <v>2500</v>
      </c>
      <c r="E19" s="204">
        <v>2411</v>
      </c>
      <c r="F19" s="204">
        <v>1933</v>
      </c>
      <c r="G19" s="204">
        <v>1060</v>
      </c>
      <c r="H19" s="204">
        <v>448</v>
      </c>
    </row>
    <row r="20" spans="2:11">
      <c r="B20" s="249" t="s">
        <v>3</v>
      </c>
      <c r="C20" s="250"/>
      <c r="D20" s="250"/>
      <c r="E20" s="250"/>
      <c r="F20" s="250"/>
      <c r="G20" s="250"/>
      <c r="H20" s="250"/>
      <c r="I20" s="5"/>
      <c r="J20" s="5"/>
      <c r="K20" s="5"/>
    </row>
    <row r="21" spans="2:11">
      <c r="B21" s="201" t="s">
        <v>5</v>
      </c>
      <c r="C21" s="202"/>
      <c r="D21" s="202"/>
      <c r="E21" s="202"/>
      <c r="F21" s="202"/>
      <c r="G21" s="202"/>
      <c r="H21" s="202"/>
      <c r="I21" s="5"/>
      <c r="J21" s="5"/>
      <c r="K21" s="5"/>
    </row>
    <row r="22" spans="2:11">
      <c r="B22" s="203" t="s">
        <v>6</v>
      </c>
      <c r="C22" s="204">
        <v>761</v>
      </c>
      <c r="D22" s="204">
        <v>660</v>
      </c>
      <c r="E22" s="204">
        <v>868</v>
      </c>
      <c r="F22" s="204">
        <v>1797</v>
      </c>
      <c r="G22" s="204">
        <v>487</v>
      </c>
      <c r="H22" s="204">
        <v>434</v>
      </c>
      <c r="I22" s="5"/>
      <c r="J22" s="5"/>
      <c r="K22" s="5"/>
    </row>
    <row r="23" spans="2:11" ht="14.5" thickBot="1">
      <c r="B23" s="205" t="s">
        <v>7</v>
      </c>
      <c r="C23" s="202">
        <v>491</v>
      </c>
      <c r="D23" s="202">
        <v>473</v>
      </c>
      <c r="E23" s="202">
        <v>455</v>
      </c>
      <c r="F23" s="202">
        <v>422</v>
      </c>
      <c r="G23" s="202">
        <v>389</v>
      </c>
      <c r="H23" s="202">
        <v>356</v>
      </c>
      <c r="I23" s="5"/>
      <c r="J23" s="5"/>
      <c r="K23" s="5"/>
    </row>
    <row r="24" spans="2:11" ht="15" thickTop="1">
      <c r="B24" s="235" t="s">
        <v>10</v>
      </c>
      <c r="C24" s="234"/>
      <c r="D24" s="234"/>
      <c r="E24" s="234"/>
      <c r="F24" s="234"/>
      <c r="G24" s="234"/>
      <c r="H24" s="234"/>
      <c r="I24" s="5"/>
      <c r="J24" s="5"/>
      <c r="K24" s="5"/>
    </row>
    <row r="25" spans="2:11">
      <c r="B25" s="12" t="s">
        <v>11</v>
      </c>
      <c r="C25" s="12"/>
      <c r="D25" s="13"/>
      <c r="I25" s="5"/>
      <c r="J25" s="5"/>
      <c r="K25" s="5"/>
    </row>
    <row r="26" spans="2:11" ht="24" customHeight="1">
      <c r="B26" s="244" t="s">
        <v>12</v>
      </c>
      <c r="C26" s="244"/>
      <c r="D26" s="244"/>
      <c r="E26" s="244"/>
      <c r="F26" s="244"/>
      <c r="G26" s="244"/>
      <c r="H26" s="5"/>
      <c r="I26" s="5"/>
      <c r="J26" s="5"/>
      <c r="K26" s="5"/>
    </row>
    <row r="27" spans="2:11">
      <c r="B27" s="245" t="s">
        <v>13</v>
      </c>
      <c r="C27" s="245"/>
      <c r="D27" s="245"/>
      <c r="E27" s="245"/>
      <c r="F27" s="245"/>
      <c r="G27" s="245"/>
    </row>
    <row r="28" spans="2:11">
      <c r="B28" s="13"/>
      <c r="C28" s="13"/>
      <c r="D28" s="13"/>
    </row>
    <row r="30" spans="2:11" s="14" customFormat="1">
      <c r="B30" s="4"/>
      <c r="C30" s="4"/>
      <c r="D30" s="4"/>
      <c r="E30" s="4"/>
      <c r="F30" s="4"/>
      <c r="G30" s="4"/>
      <c r="H30" s="4"/>
    </row>
    <row r="31" spans="2:11" s="14" customFormat="1" ht="10.5">
      <c r="C31" s="15"/>
      <c r="D31" s="15"/>
    </row>
    <row r="32" spans="2:11" s="14" customFormat="1" ht="10.5">
      <c r="C32" s="15"/>
      <c r="D32" s="15"/>
    </row>
    <row r="33" spans="2:8" s="14" customFormat="1" ht="10.5">
      <c r="C33" s="15"/>
      <c r="D33" s="15"/>
    </row>
    <row r="34" spans="2:8" s="14" customFormat="1" ht="10.5">
      <c r="C34" s="15"/>
      <c r="D34" s="15"/>
    </row>
    <row r="35" spans="2:8" s="14" customFormat="1" ht="10.5">
      <c r="C35" s="15"/>
      <c r="D35" s="15"/>
    </row>
    <row r="36" spans="2:8">
      <c r="B36" s="14"/>
      <c r="C36" s="15"/>
      <c r="D36" s="15"/>
      <c r="E36" s="14"/>
      <c r="F36" s="14"/>
      <c r="G36" s="14"/>
      <c r="H36" s="14"/>
    </row>
  </sheetData>
  <mergeCells count="8">
    <mergeCell ref="B26:G26"/>
    <mergeCell ref="B27:G27"/>
    <mergeCell ref="B2:H3"/>
    <mergeCell ref="B1:G1"/>
    <mergeCell ref="B5:H5"/>
    <mergeCell ref="B11:H11"/>
    <mergeCell ref="B17:H17"/>
    <mergeCell ref="B20:H20"/>
  </mergeCells>
  <hyperlinks>
    <hyperlink ref="A1" location="Indice!B8"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T35"/>
  <sheetViews>
    <sheetView showGridLines="0" zoomScaleNormal="100" workbookViewId="0"/>
  </sheetViews>
  <sheetFormatPr baseColWidth="10" defaultColWidth="11.453125" defaultRowHeight="14"/>
  <cols>
    <col min="1" max="1" width="3.54296875" style="4" customWidth="1"/>
    <col min="2" max="2" width="11.81640625" style="16" customWidth="1"/>
    <col min="3" max="8" width="13.54296875" style="16" customWidth="1"/>
    <col min="9" max="9" width="11.453125" style="16" customWidth="1"/>
    <col min="10" max="16384" width="11.453125" style="16"/>
  </cols>
  <sheetData>
    <row r="1" spans="1:20" ht="14.5">
      <c r="A1" s="239" t="s">
        <v>317</v>
      </c>
      <c r="B1" s="252" t="s">
        <v>175</v>
      </c>
      <c r="C1" s="252"/>
      <c r="D1" s="252"/>
      <c r="E1" s="252"/>
      <c r="F1" s="252"/>
      <c r="G1" s="252"/>
      <c r="H1" s="252"/>
    </row>
    <row r="2" spans="1:20">
      <c r="A2" s="5"/>
      <c r="B2" s="252"/>
      <c r="C2" s="252"/>
      <c r="D2" s="252"/>
      <c r="E2" s="252"/>
      <c r="F2" s="252"/>
      <c r="G2" s="252"/>
      <c r="H2" s="252"/>
    </row>
    <row r="3" spans="1:20">
      <c r="A3" s="5"/>
      <c r="B3" s="241" t="s">
        <v>176</v>
      </c>
      <c r="C3" s="241"/>
      <c r="D3" s="241"/>
      <c r="E3" s="241"/>
      <c r="F3" s="241"/>
      <c r="G3" s="241"/>
      <c r="H3" s="241"/>
      <c r="I3" s="23"/>
      <c r="J3" s="23"/>
    </row>
    <row r="4" spans="1:20" ht="20.25" customHeight="1">
      <c r="B4" s="17"/>
      <c r="C4" s="253">
        <v>2019</v>
      </c>
      <c r="D4" s="254"/>
      <c r="E4" s="253">
        <v>2020</v>
      </c>
      <c r="F4" s="254"/>
      <c r="G4" s="253">
        <f>E4+1</f>
        <v>2021</v>
      </c>
      <c r="H4" s="254"/>
    </row>
    <row r="5" spans="1:20" ht="19.5" customHeight="1">
      <c r="B5" s="18"/>
      <c r="C5" s="19" t="s">
        <v>0</v>
      </c>
      <c r="D5" s="19" t="s">
        <v>14</v>
      </c>
      <c r="E5" s="19" t="s">
        <v>0</v>
      </c>
      <c r="F5" s="19" t="s">
        <v>14</v>
      </c>
      <c r="G5" s="19" t="s">
        <v>0</v>
      </c>
      <c r="H5" s="19" t="s">
        <v>14</v>
      </c>
    </row>
    <row r="6" spans="1:20" ht="32.25" customHeight="1">
      <c r="B6" s="9" t="s">
        <v>15</v>
      </c>
      <c r="C6" s="20">
        <v>4.01</v>
      </c>
      <c r="D6" s="20">
        <v>9.56</v>
      </c>
      <c r="E6" s="20">
        <v>4.7699999999999996</v>
      </c>
      <c r="F6" s="20">
        <v>9</v>
      </c>
      <c r="G6" s="20">
        <v>4.49</v>
      </c>
      <c r="H6" s="20">
        <v>9.35</v>
      </c>
      <c r="K6" s="180"/>
      <c r="L6" s="180"/>
      <c r="M6" s="180"/>
      <c r="N6" s="180"/>
      <c r="O6" s="180"/>
      <c r="P6" s="198"/>
      <c r="Q6" s="198"/>
      <c r="R6" s="198"/>
      <c r="S6" s="198"/>
      <c r="T6" s="198"/>
    </row>
    <row r="7" spans="1:20" ht="32.25" customHeight="1">
      <c r="B7" s="8" t="s">
        <v>16</v>
      </c>
      <c r="C7" s="21">
        <v>6.08</v>
      </c>
      <c r="D7" s="21">
        <v>14.5</v>
      </c>
      <c r="E7" s="21">
        <v>7.6</v>
      </c>
      <c r="F7" s="21">
        <v>14.35</v>
      </c>
      <c r="G7" s="21">
        <v>6.91</v>
      </c>
      <c r="H7" s="21">
        <v>14.4</v>
      </c>
      <c r="K7" s="180"/>
      <c r="L7" s="180"/>
      <c r="M7" s="180"/>
      <c r="N7" s="180"/>
      <c r="O7" s="180"/>
      <c r="P7" s="198"/>
      <c r="Q7" s="198"/>
      <c r="R7" s="198"/>
      <c r="S7" s="198"/>
      <c r="T7" s="198"/>
    </row>
    <row r="8" spans="1:20" ht="32.25" customHeight="1" thickBot="1">
      <c r="B8" s="9" t="s">
        <v>142</v>
      </c>
      <c r="C8" s="20">
        <v>1.93</v>
      </c>
      <c r="D8" s="20">
        <v>4.5999999999999996</v>
      </c>
      <c r="E8" s="20">
        <v>4.2699999999999996</v>
      </c>
      <c r="F8" s="20">
        <v>8.0500000000000007</v>
      </c>
      <c r="G8" s="20">
        <v>3.2</v>
      </c>
      <c r="H8" s="20">
        <v>6.7</v>
      </c>
      <c r="K8" s="180"/>
      <c r="L8" s="180"/>
      <c r="M8" s="180"/>
      <c r="N8" s="180"/>
      <c r="O8" s="180"/>
      <c r="P8" s="198"/>
      <c r="Q8" s="198"/>
      <c r="R8" s="198"/>
      <c r="S8" s="198"/>
      <c r="T8" s="198"/>
    </row>
    <row r="9" spans="1:20" ht="30" customHeight="1" thickTop="1">
      <c r="B9" s="255" t="s">
        <v>143</v>
      </c>
      <c r="C9" s="256"/>
      <c r="D9" s="256"/>
      <c r="E9" s="256"/>
      <c r="F9" s="256"/>
      <c r="G9" s="256"/>
      <c r="H9" s="257"/>
    </row>
    <row r="10" spans="1:20">
      <c r="B10" s="24"/>
      <c r="C10" s="24"/>
      <c r="D10" s="24"/>
      <c r="E10" s="24"/>
      <c r="F10" s="24"/>
      <c r="G10" s="24"/>
      <c r="H10" s="24"/>
    </row>
    <row r="11" spans="1:20">
      <c r="B11" s="22" t="s">
        <v>83</v>
      </c>
      <c r="C11" s="50">
        <v>1244772</v>
      </c>
      <c r="D11" s="50"/>
      <c r="E11" s="50">
        <v>1105359</v>
      </c>
      <c r="F11" s="50"/>
      <c r="G11" s="61">
        <v>1224727.54</v>
      </c>
      <c r="H11" s="22"/>
    </row>
    <row r="14" spans="1:20" ht="43.5" customHeight="1">
      <c r="B14" s="251"/>
      <c r="C14" s="251"/>
      <c r="D14" s="251"/>
      <c r="E14" s="251"/>
      <c r="F14" s="251"/>
      <c r="G14" s="251"/>
      <c r="H14" s="251"/>
    </row>
    <row r="30" spans="1:1">
      <c r="A30" s="14"/>
    </row>
    <row r="31" spans="1:1">
      <c r="A31" s="14"/>
    </row>
    <row r="32" spans="1:1">
      <c r="A32" s="14"/>
    </row>
    <row r="33" spans="1:1">
      <c r="A33" s="14"/>
    </row>
    <row r="34" spans="1:1">
      <c r="A34" s="14"/>
    </row>
    <row r="35" spans="1:1">
      <c r="A35" s="14"/>
    </row>
  </sheetData>
  <mergeCells count="7">
    <mergeCell ref="B14:H14"/>
    <mergeCell ref="B1:H2"/>
    <mergeCell ref="B3:H3"/>
    <mergeCell ref="E4:F4"/>
    <mergeCell ref="G4:H4"/>
    <mergeCell ref="B9:H9"/>
    <mergeCell ref="C4:D4"/>
  </mergeCells>
  <hyperlinks>
    <hyperlink ref="A1" location="Indice!B8"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M35"/>
  <sheetViews>
    <sheetView showGridLines="0" zoomScaleNormal="100" workbookViewId="0"/>
  </sheetViews>
  <sheetFormatPr baseColWidth="10" defaultColWidth="11.453125" defaultRowHeight="14"/>
  <cols>
    <col min="1" max="1" width="3.54296875" style="4" customWidth="1"/>
    <col min="2" max="2" width="44.1796875" style="16" customWidth="1"/>
    <col min="3" max="3" width="13" style="16" customWidth="1"/>
    <col min="4" max="16384" width="11.453125" style="16"/>
  </cols>
  <sheetData>
    <row r="1" spans="1:13" ht="14.5">
      <c r="A1" s="239" t="s">
        <v>317</v>
      </c>
      <c r="B1" s="252" t="s">
        <v>175</v>
      </c>
      <c r="C1" s="252"/>
      <c r="D1" s="252"/>
      <c r="E1" s="252"/>
      <c r="F1" s="252"/>
    </row>
    <row r="2" spans="1:13">
      <c r="A2" s="5"/>
      <c r="B2" s="241" t="s">
        <v>177</v>
      </c>
      <c r="C2" s="241"/>
      <c r="D2" s="241"/>
      <c r="E2" s="241"/>
      <c r="F2" s="241"/>
      <c r="G2" s="23"/>
    </row>
    <row r="3" spans="1:13" ht="20.25" customHeight="1">
      <c r="A3" s="5"/>
      <c r="B3" s="258" t="s">
        <v>17</v>
      </c>
      <c r="C3" s="258" t="s">
        <v>18</v>
      </c>
      <c r="D3" s="226">
        <v>2019</v>
      </c>
      <c r="E3" s="193">
        <v>2020</v>
      </c>
      <c r="F3" s="193">
        <f>E3+1</f>
        <v>2021</v>
      </c>
    </row>
    <row r="4" spans="1:13" ht="19.5" customHeight="1">
      <c r="B4" s="258"/>
      <c r="C4" s="258"/>
      <c r="D4" s="226" t="s">
        <v>0</v>
      </c>
      <c r="E4" s="210" t="s">
        <v>0</v>
      </c>
      <c r="F4" s="210" t="s">
        <v>0</v>
      </c>
      <c r="M4" s="25"/>
    </row>
    <row r="5" spans="1:13" ht="32.25" customHeight="1">
      <c r="B5" s="11" t="s">
        <v>19</v>
      </c>
      <c r="C5" s="59">
        <v>1</v>
      </c>
      <c r="D5" s="31">
        <v>5.45</v>
      </c>
      <c r="E5" s="31">
        <v>6.09</v>
      </c>
      <c r="F5" s="31">
        <v>5.74</v>
      </c>
      <c r="G5" s="30"/>
      <c r="I5" s="181"/>
      <c r="J5" s="181"/>
    </row>
    <row r="6" spans="1:13" ht="32.25" customHeight="1">
      <c r="B6" s="32" t="s">
        <v>20</v>
      </c>
      <c r="C6" s="33">
        <v>2</v>
      </c>
      <c r="D6" s="60">
        <v>0.85</v>
      </c>
      <c r="E6" s="60">
        <v>1.01</v>
      </c>
      <c r="F6" s="60">
        <v>0.95</v>
      </c>
      <c r="I6" s="181"/>
      <c r="J6" s="181"/>
    </row>
    <row r="7" spans="1:13" ht="32.25" customHeight="1">
      <c r="B7" s="11" t="s">
        <v>21</v>
      </c>
      <c r="C7" s="59">
        <v>3</v>
      </c>
      <c r="D7" s="31">
        <v>1.85</v>
      </c>
      <c r="E7" s="31">
        <v>2.2200000000000002</v>
      </c>
      <c r="F7" s="31">
        <v>2.08</v>
      </c>
      <c r="I7" s="181"/>
      <c r="J7" s="181"/>
    </row>
    <row r="8" spans="1:13" ht="32.25" customHeight="1">
      <c r="B8" s="32" t="s">
        <v>22</v>
      </c>
      <c r="C8" s="33">
        <v>4</v>
      </c>
      <c r="D8" s="60">
        <v>3.89</v>
      </c>
      <c r="E8" s="60">
        <v>5.55</v>
      </c>
      <c r="F8" s="60">
        <v>4.8</v>
      </c>
      <c r="I8" s="181"/>
      <c r="J8" s="181"/>
    </row>
    <row r="9" spans="1:13" ht="32.25" customHeight="1">
      <c r="B9" s="11" t="s">
        <v>23</v>
      </c>
      <c r="C9" s="59">
        <v>5</v>
      </c>
      <c r="D9" s="31">
        <v>0.89</v>
      </c>
      <c r="E9" s="31">
        <v>1.0900000000000001</v>
      </c>
      <c r="F9" s="31">
        <v>1.04</v>
      </c>
      <c r="I9" s="181"/>
      <c r="J9" s="181"/>
    </row>
    <row r="10" spans="1:13" ht="32.25" customHeight="1">
      <c r="B10" s="32" t="s">
        <v>24</v>
      </c>
      <c r="C10" s="33">
        <v>6</v>
      </c>
      <c r="D10" s="60">
        <v>0.46</v>
      </c>
      <c r="E10" s="60">
        <v>0.55000000000000004</v>
      </c>
      <c r="F10" s="60">
        <v>0.52</v>
      </c>
      <c r="I10" s="181"/>
      <c r="J10" s="181"/>
    </row>
    <row r="11" spans="1:13" ht="32.25" customHeight="1">
      <c r="B11" s="11" t="s">
        <v>25</v>
      </c>
      <c r="C11" s="59">
        <v>7</v>
      </c>
      <c r="D11" s="31">
        <v>6.08</v>
      </c>
      <c r="E11" s="31">
        <v>7.6</v>
      </c>
      <c r="F11" s="31">
        <v>6.91</v>
      </c>
      <c r="I11" s="181"/>
      <c r="J11" s="181"/>
    </row>
    <row r="12" spans="1:13" ht="32.25" customHeight="1">
      <c r="B12" s="32" t="s">
        <v>26</v>
      </c>
      <c r="C12" s="33">
        <v>8</v>
      </c>
      <c r="D12" s="60">
        <v>1.1100000000000001</v>
      </c>
      <c r="E12" s="60">
        <v>1.34</v>
      </c>
      <c r="F12" s="60">
        <v>1.28</v>
      </c>
      <c r="I12" s="181"/>
      <c r="J12" s="181"/>
    </row>
    <row r="13" spans="1:13" ht="32.25" customHeight="1">
      <c r="B13" s="11" t="s">
        <v>27</v>
      </c>
      <c r="C13" s="59">
        <v>9</v>
      </c>
      <c r="D13" s="31">
        <v>4.01</v>
      </c>
      <c r="E13" s="31">
        <v>4.7699999999999996</v>
      </c>
      <c r="F13" s="31">
        <v>4.49</v>
      </c>
      <c r="I13" s="181"/>
      <c r="J13" s="181"/>
    </row>
    <row r="14" spans="1:13" ht="32.25" customHeight="1">
      <c r="B14" s="32" t="s">
        <v>28</v>
      </c>
      <c r="C14" s="33">
        <v>10</v>
      </c>
      <c r="D14" s="60">
        <v>17.350000000000001</v>
      </c>
      <c r="E14" s="60">
        <v>22.77</v>
      </c>
      <c r="F14" s="60">
        <v>20.2</v>
      </c>
      <c r="I14" s="181"/>
      <c r="J14" s="181"/>
    </row>
    <row r="15" spans="1:13" ht="32.25" customHeight="1" thickBot="1">
      <c r="B15" s="34" t="s">
        <v>29</v>
      </c>
      <c r="C15" s="35" t="s">
        <v>30</v>
      </c>
      <c r="D15" s="36">
        <v>41.93</v>
      </c>
      <c r="E15" s="36">
        <v>52.97</v>
      </c>
      <c r="F15" s="36">
        <v>48.01</v>
      </c>
      <c r="I15" s="181"/>
      <c r="J15" s="181"/>
    </row>
    <row r="16" spans="1:13" ht="12" customHeight="1" thickTop="1">
      <c r="B16" s="26"/>
      <c r="C16" s="27"/>
      <c r="D16" s="28"/>
      <c r="E16" s="28"/>
      <c r="F16" s="28"/>
    </row>
    <row r="17" spans="1:10" ht="14.5" thickBot="1">
      <c r="B17" s="22" t="s">
        <v>83</v>
      </c>
      <c r="C17" s="22"/>
      <c r="D17" s="50">
        <v>1244772</v>
      </c>
      <c r="E17" s="50">
        <v>1105359</v>
      </c>
      <c r="F17" s="61">
        <v>1224727.54</v>
      </c>
      <c r="G17" s="24"/>
      <c r="H17" s="24"/>
      <c r="I17" s="24"/>
      <c r="J17" s="24"/>
    </row>
    <row r="18" spans="1:10" ht="15" customHeight="1" thickTop="1" thickBot="1">
      <c r="B18" s="65" t="s">
        <v>236</v>
      </c>
      <c r="C18" s="66"/>
      <c r="D18" s="66"/>
      <c r="E18" s="66"/>
      <c r="F18" s="66"/>
      <c r="G18" s="67"/>
      <c r="H18" s="67"/>
      <c r="I18" s="67"/>
      <c r="J18" s="68"/>
    </row>
    <row r="19" spans="1:10">
      <c r="B19" s="25"/>
      <c r="C19" s="25"/>
      <c r="D19" s="25"/>
      <c r="E19" s="25"/>
      <c r="F19" s="25"/>
      <c r="G19" s="25"/>
    </row>
    <row r="20" spans="1:10">
      <c r="C20" s="29"/>
      <c r="D20" s="29"/>
      <c r="E20" s="29"/>
    </row>
    <row r="30" spans="1:10">
      <c r="A30" s="14"/>
    </row>
    <row r="31" spans="1:10">
      <c r="A31" s="14"/>
    </row>
    <row r="32" spans="1:10">
      <c r="A32" s="14"/>
    </row>
    <row r="33" spans="1:1">
      <c r="A33" s="14"/>
    </row>
    <row r="34" spans="1:1">
      <c r="A34" s="14"/>
    </row>
    <row r="35" spans="1:1">
      <c r="A35" s="14"/>
    </row>
  </sheetData>
  <mergeCells count="4">
    <mergeCell ref="B1:F1"/>
    <mergeCell ref="B2:F2"/>
    <mergeCell ref="B3:B4"/>
    <mergeCell ref="C3:C4"/>
  </mergeCells>
  <hyperlinks>
    <hyperlink ref="A1" location="Indice!B8"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G35"/>
  <sheetViews>
    <sheetView showGridLines="0" zoomScale="80" zoomScaleNormal="80" workbookViewId="0">
      <pane ySplit="4" topLeftCell="A5" activePane="bottomLeft" state="frozen"/>
      <selection pane="bottomLeft"/>
    </sheetView>
  </sheetViews>
  <sheetFormatPr baseColWidth="10" defaultRowHeight="14"/>
  <cols>
    <col min="1" max="1" width="3.54296875" style="4" customWidth="1"/>
    <col min="2" max="2" width="27" style="56" customWidth="1"/>
    <col min="3" max="3" width="62" style="56" bestFit="1" customWidth="1"/>
    <col min="4" max="4" width="10.7265625" style="56" customWidth="1"/>
    <col min="5" max="5" width="11" style="56" customWidth="1"/>
    <col min="6" max="6" width="31" style="57" customWidth="1"/>
    <col min="7" max="7" width="11.7265625" style="56" customWidth="1"/>
    <col min="8" max="229" width="11.54296875" style="55"/>
    <col min="230" max="230" width="27" style="55" customWidth="1"/>
    <col min="231" max="231" width="38.81640625" style="55" customWidth="1"/>
    <col min="232" max="232" width="15.1796875" style="55" customWidth="1"/>
    <col min="233" max="233" width="12.54296875" style="55" customWidth="1"/>
    <col min="234" max="234" width="22.7265625" style="55" customWidth="1"/>
    <col min="235" max="236" width="11.54296875" style="55"/>
    <col min="237" max="237" width="11.453125" style="55" customWidth="1"/>
    <col min="238" max="485" width="11.54296875" style="55"/>
    <col min="486" max="486" width="27" style="55" customWidth="1"/>
    <col min="487" max="487" width="38.81640625" style="55" customWidth="1"/>
    <col min="488" max="488" width="15.1796875" style="55" customWidth="1"/>
    <col min="489" max="489" width="12.54296875" style="55" customWidth="1"/>
    <col min="490" max="490" width="22.7265625" style="55" customWidth="1"/>
    <col min="491" max="492" width="11.54296875" style="55"/>
    <col min="493" max="493" width="11.453125" style="55" customWidth="1"/>
    <col min="494" max="741" width="11.54296875" style="55"/>
    <col min="742" max="742" width="27" style="55" customWidth="1"/>
    <col min="743" max="743" width="38.81640625" style="55" customWidth="1"/>
    <col min="744" max="744" width="15.1796875" style="55" customWidth="1"/>
    <col min="745" max="745" width="12.54296875" style="55" customWidth="1"/>
    <col min="746" max="746" width="22.7265625" style="55" customWidth="1"/>
    <col min="747" max="748" width="11.54296875" style="55"/>
    <col min="749" max="749" width="11.453125" style="55" customWidth="1"/>
    <col min="750" max="997" width="11.54296875" style="55"/>
    <col min="998" max="998" width="27" style="55" customWidth="1"/>
    <col min="999" max="999" width="38.81640625" style="55" customWidth="1"/>
    <col min="1000" max="1000" width="15.1796875" style="55" customWidth="1"/>
    <col min="1001" max="1001" width="12.54296875" style="55" customWidth="1"/>
    <col min="1002" max="1002" width="22.7265625" style="55" customWidth="1"/>
    <col min="1003" max="1004" width="11.54296875" style="55"/>
    <col min="1005" max="1005" width="11.453125" style="55" customWidth="1"/>
    <col min="1006" max="1253" width="11.54296875" style="55"/>
    <col min="1254" max="1254" width="27" style="55" customWidth="1"/>
    <col min="1255" max="1255" width="38.81640625" style="55" customWidth="1"/>
    <col min="1256" max="1256" width="15.1796875" style="55" customWidth="1"/>
    <col min="1257" max="1257" width="12.54296875" style="55" customWidth="1"/>
    <col min="1258" max="1258" width="22.7265625" style="55" customWidth="1"/>
    <col min="1259" max="1260" width="11.54296875" style="55"/>
    <col min="1261" max="1261" width="11.453125" style="55" customWidth="1"/>
    <col min="1262" max="1509" width="11.54296875" style="55"/>
    <col min="1510" max="1510" width="27" style="55" customWidth="1"/>
    <col min="1511" max="1511" width="38.81640625" style="55" customWidth="1"/>
    <col min="1512" max="1512" width="15.1796875" style="55" customWidth="1"/>
    <col min="1513" max="1513" width="12.54296875" style="55" customWidth="1"/>
    <col min="1514" max="1514" width="22.7265625" style="55" customWidth="1"/>
    <col min="1515" max="1516" width="11.54296875" style="55"/>
    <col min="1517" max="1517" width="11.453125" style="55" customWidth="1"/>
    <col min="1518" max="1765" width="11.54296875" style="55"/>
    <col min="1766" max="1766" width="27" style="55" customWidth="1"/>
    <col min="1767" max="1767" width="38.81640625" style="55" customWidth="1"/>
    <col min="1768" max="1768" width="15.1796875" style="55" customWidth="1"/>
    <col min="1769" max="1769" width="12.54296875" style="55" customWidth="1"/>
    <col min="1770" max="1770" width="22.7265625" style="55" customWidth="1"/>
    <col min="1771" max="1772" width="11.54296875" style="55"/>
    <col min="1773" max="1773" width="11.453125" style="55" customWidth="1"/>
    <col min="1774" max="2021" width="11.54296875" style="55"/>
    <col min="2022" max="2022" width="27" style="55" customWidth="1"/>
    <col min="2023" max="2023" width="38.81640625" style="55" customWidth="1"/>
    <col min="2024" max="2024" width="15.1796875" style="55" customWidth="1"/>
    <col min="2025" max="2025" width="12.54296875" style="55" customWidth="1"/>
    <col min="2026" max="2026" width="22.7265625" style="55" customWidth="1"/>
    <col min="2027" max="2028" width="11.54296875" style="55"/>
    <col min="2029" max="2029" width="11.453125" style="55" customWidth="1"/>
    <col min="2030" max="2277" width="11.54296875" style="55"/>
    <col min="2278" max="2278" width="27" style="55" customWidth="1"/>
    <col min="2279" max="2279" width="38.81640625" style="55" customWidth="1"/>
    <col min="2280" max="2280" width="15.1796875" style="55" customWidth="1"/>
    <col min="2281" max="2281" width="12.54296875" style="55" customWidth="1"/>
    <col min="2282" max="2282" width="22.7265625" style="55" customWidth="1"/>
    <col min="2283" max="2284" width="11.54296875" style="55"/>
    <col min="2285" max="2285" width="11.453125" style="55" customWidth="1"/>
    <col min="2286" max="2533" width="11.54296875" style="55"/>
    <col min="2534" max="2534" width="27" style="55" customWidth="1"/>
    <col min="2535" max="2535" width="38.81640625" style="55" customWidth="1"/>
    <col min="2536" max="2536" width="15.1796875" style="55" customWidth="1"/>
    <col min="2537" max="2537" width="12.54296875" style="55" customWidth="1"/>
    <col min="2538" max="2538" width="22.7265625" style="55" customWidth="1"/>
    <col min="2539" max="2540" width="11.54296875" style="55"/>
    <col min="2541" max="2541" width="11.453125" style="55" customWidth="1"/>
    <col min="2542" max="2789" width="11.54296875" style="55"/>
    <col min="2790" max="2790" width="27" style="55" customWidth="1"/>
    <col min="2791" max="2791" width="38.81640625" style="55" customWidth="1"/>
    <col min="2792" max="2792" width="15.1796875" style="55" customWidth="1"/>
    <col min="2793" max="2793" width="12.54296875" style="55" customWidth="1"/>
    <col min="2794" max="2794" width="22.7265625" style="55" customWidth="1"/>
    <col min="2795" max="2796" width="11.54296875" style="55"/>
    <col min="2797" max="2797" width="11.453125" style="55" customWidth="1"/>
    <col min="2798" max="3045" width="11.54296875" style="55"/>
    <col min="3046" max="3046" width="27" style="55" customWidth="1"/>
    <col min="3047" max="3047" width="38.81640625" style="55" customWidth="1"/>
    <col min="3048" max="3048" width="15.1796875" style="55" customWidth="1"/>
    <col min="3049" max="3049" width="12.54296875" style="55" customWidth="1"/>
    <col min="3050" max="3050" width="22.7265625" style="55" customWidth="1"/>
    <col min="3051" max="3052" width="11.54296875" style="55"/>
    <col min="3053" max="3053" width="11.453125" style="55" customWidth="1"/>
    <col min="3054" max="3301" width="11.54296875" style="55"/>
    <col min="3302" max="3302" width="27" style="55" customWidth="1"/>
    <col min="3303" max="3303" width="38.81640625" style="55" customWidth="1"/>
    <col min="3304" max="3304" width="15.1796875" style="55" customWidth="1"/>
    <col min="3305" max="3305" width="12.54296875" style="55" customWidth="1"/>
    <col min="3306" max="3306" width="22.7265625" style="55" customWidth="1"/>
    <col min="3307" max="3308" width="11.54296875" style="55"/>
    <col min="3309" max="3309" width="11.453125" style="55" customWidth="1"/>
    <col min="3310" max="3557" width="11.54296875" style="55"/>
    <col min="3558" max="3558" width="27" style="55" customWidth="1"/>
    <col min="3559" max="3559" width="38.81640625" style="55" customWidth="1"/>
    <col min="3560" max="3560" width="15.1796875" style="55" customWidth="1"/>
    <col min="3561" max="3561" width="12.54296875" style="55" customWidth="1"/>
    <col min="3562" max="3562" width="22.7265625" style="55" customWidth="1"/>
    <col min="3563" max="3564" width="11.54296875" style="55"/>
    <col min="3565" max="3565" width="11.453125" style="55" customWidth="1"/>
    <col min="3566" max="3813" width="11.54296875" style="55"/>
    <col min="3814" max="3814" width="27" style="55" customWidth="1"/>
    <col min="3815" max="3815" width="38.81640625" style="55" customWidth="1"/>
    <col min="3816" max="3816" width="15.1796875" style="55" customWidth="1"/>
    <col min="3817" max="3817" width="12.54296875" style="55" customWidth="1"/>
    <col min="3818" max="3818" width="22.7265625" style="55" customWidth="1"/>
    <col min="3819" max="3820" width="11.54296875" style="55"/>
    <col min="3821" max="3821" width="11.453125" style="55" customWidth="1"/>
    <col min="3822" max="4069" width="11.54296875" style="55"/>
    <col min="4070" max="4070" width="27" style="55" customWidth="1"/>
    <col min="4071" max="4071" width="38.81640625" style="55" customWidth="1"/>
    <col min="4072" max="4072" width="15.1796875" style="55" customWidth="1"/>
    <col min="4073" max="4073" width="12.54296875" style="55" customWidth="1"/>
    <col min="4074" max="4074" width="22.7265625" style="55" customWidth="1"/>
    <col min="4075" max="4076" width="11.54296875" style="55"/>
    <col min="4077" max="4077" width="11.453125" style="55" customWidth="1"/>
    <col min="4078" max="4325" width="11.54296875" style="55"/>
    <col min="4326" max="4326" width="27" style="55" customWidth="1"/>
    <col min="4327" max="4327" width="38.81640625" style="55" customWidth="1"/>
    <col min="4328" max="4328" width="15.1796875" style="55" customWidth="1"/>
    <col min="4329" max="4329" width="12.54296875" style="55" customWidth="1"/>
    <col min="4330" max="4330" width="22.7265625" style="55" customWidth="1"/>
    <col min="4331" max="4332" width="11.54296875" style="55"/>
    <col min="4333" max="4333" width="11.453125" style="55" customWidth="1"/>
    <col min="4334" max="4581" width="11.54296875" style="55"/>
    <col min="4582" max="4582" width="27" style="55" customWidth="1"/>
    <col min="4583" max="4583" width="38.81640625" style="55" customWidth="1"/>
    <col min="4584" max="4584" width="15.1796875" style="55" customWidth="1"/>
    <col min="4585" max="4585" width="12.54296875" style="55" customWidth="1"/>
    <col min="4586" max="4586" width="22.7265625" style="55" customWidth="1"/>
    <col min="4587" max="4588" width="11.54296875" style="55"/>
    <col min="4589" max="4589" width="11.453125" style="55" customWidth="1"/>
    <col min="4590" max="4837" width="11.54296875" style="55"/>
    <col min="4838" max="4838" width="27" style="55" customWidth="1"/>
    <col min="4839" max="4839" width="38.81640625" style="55" customWidth="1"/>
    <col min="4840" max="4840" width="15.1796875" style="55" customWidth="1"/>
    <col min="4841" max="4841" width="12.54296875" style="55" customWidth="1"/>
    <col min="4842" max="4842" width="22.7265625" style="55" customWidth="1"/>
    <col min="4843" max="4844" width="11.54296875" style="55"/>
    <col min="4845" max="4845" width="11.453125" style="55" customWidth="1"/>
    <col min="4846" max="5093" width="11.54296875" style="55"/>
    <col min="5094" max="5094" width="27" style="55" customWidth="1"/>
    <col min="5095" max="5095" width="38.81640625" style="55" customWidth="1"/>
    <col min="5096" max="5096" width="15.1796875" style="55" customWidth="1"/>
    <col min="5097" max="5097" width="12.54296875" style="55" customWidth="1"/>
    <col min="5098" max="5098" width="22.7265625" style="55" customWidth="1"/>
    <col min="5099" max="5100" width="11.54296875" style="55"/>
    <col min="5101" max="5101" width="11.453125" style="55" customWidth="1"/>
    <col min="5102" max="5349" width="11.54296875" style="55"/>
    <col min="5350" max="5350" width="27" style="55" customWidth="1"/>
    <col min="5351" max="5351" width="38.81640625" style="55" customWidth="1"/>
    <col min="5352" max="5352" width="15.1796875" style="55" customWidth="1"/>
    <col min="5353" max="5353" width="12.54296875" style="55" customWidth="1"/>
    <col min="5354" max="5354" width="22.7265625" style="55" customWidth="1"/>
    <col min="5355" max="5356" width="11.54296875" style="55"/>
    <col min="5357" max="5357" width="11.453125" style="55" customWidth="1"/>
    <col min="5358" max="5605" width="11.54296875" style="55"/>
    <col min="5606" max="5606" width="27" style="55" customWidth="1"/>
    <col min="5607" max="5607" width="38.81640625" style="55" customWidth="1"/>
    <col min="5608" max="5608" width="15.1796875" style="55" customWidth="1"/>
    <col min="5609" max="5609" width="12.54296875" style="55" customWidth="1"/>
    <col min="5610" max="5610" width="22.7265625" style="55" customWidth="1"/>
    <col min="5611" max="5612" width="11.54296875" style="55"/>
    <col min="5613" max="5613" width="11.453125" style="55" customWidth="1"/>
    <col min="5614" max="5861" width="11.54296875" style="55"/>
    <col min="5862" max="5862" width="27" style="55" customWidth="1"/>
    <col min="5863" max="5863" width="38.81640625" style="55" customWidth="1"/>
    <col min="5864" max="5864" width="15.1796875" style="55" customWidth="1"/>
    <col min="5865" max="5865" width="12.54296875" style="55" customWidth="1"/>
    <col min="5866" max="5866" width="22.7265625" style="55" customWidth="1"/>
    <col min="5867" max="5868" width="11.54296875" style="55"/>
    <col min="5869" max="5869" width="11.453125" style="55" customWidth="1"/>
    <col min="5870" max="6117" width="11.54296875" style="55"/>
    <col min="6118" max="6118" width="27" style="55" customWidth="1"/>
    <col min="6119" max="6119" width="38.81640625" style="55" customWidth="1"/>
    <col min="6120" max="6120" width="15.1796875" style="55" customWidth="1"/>
    <col min="6121" max="6121" width="12.54296875" style="55" customWidth="1"/>
    <col min="6122" max="6122" width="22.7265625" style="55" customWidth="1"/>
    <col min="6123" max="6124" width="11.54296875" style="55"/>
    <col min="6125" max="6125" width="11.453125" style="55" customWidth="1"/>
    <col min="6126" max="6373" width="11.54296875" style="55"/>
    <col min="6374" max="6374" width="27" style="55" customWidth="1"/>
    <col min="6375" max="6375" width="38.81640625" style="55" customWidth="1"/>
    <col min="6376" max="6376" width="15.1796875" style="55" customWidth="1"/>
    <col min="6377" max="6377" width="12.54296875" style="55" customWidth="1"/>
    <col min="6378" max="6378" width="22.7265625" style="55" customWidth="1"/>
    <col min="6379" max="6380" width="11.54296875" style="55"/>
    <col min="6381" max="6381" width="11.453125" style="55" customWidth="1"/>
    <col min="6382" max="6629" width="11.54296875" style="55"/>
    <col min="6630" max="6630" width="27" style="55" customWidth="1"/>
    <col min="6631" max="6631" width="38.81640625" style="55" customWidth="1"/>
    <col min="6632" max="6632" width="15.1796875" style="55" customWidth="1"/>
    <col min="6633" max="6633" width="12.54296875" style="55" customWidth="1"/>
    <col min="6634" max="6634" width="22.7265625" style="55" customWidth="1"/>
    <col min="6635" max="6636" width="11.54296875" style="55"/>
    <col min="6637" max="6637" width="11.453125" style="55" customWidth="1"/>
    <col min="6638" max="6885" width="11.54296875" style="55"/>
    <col min="6886" max="6886" width="27" style="55" customWidth="1"/>
    <col min="6887" max="6887" width="38.81640625" style="55" customWidth="1"/>
    <col min="6888" max="6888" width="15.1796875" style="55" customWidth="1"/>
    <col min="6889" max="6889" width="12.54296875" style="55" customWidth="1"/>
    <col min="6890" max="6890" width="22.7265625" style="55" customWidth="1"/>
    <col min="6891" max="6892" width="11.54296875" style="55"/>
    <col min="6893" max="6893" width="11.453125" style="55" customWidth="1"/>
    <col min="6894" max="7141" width="11.54296875" style="55"/>
    <col min="7142" max="7142" width="27" style="55" customWidth="1"/>
    <col min="7143" max="7143" width="38.81640625" style="55" customWidth="1"/>
    <col min="7144" max="7144" width="15.1796875" style="55" customWidth="1"/>
    <col min="7145" max="7145" width="12.54296875" style="55" customWidth="1"/>
    <col min="7146" max="7146" width="22.7265625" style="55" customWidth="1"/>
    <col min="7147" max="7148" width="11.54296875" style="55"/>
    <col min="7149" max="7149" width="11.453125" style="55" customWidth="1"/>
    <col min="7150" max="7397" width="11.54296875" style="55"/>
    <col min="7398" max="7398" width="27" style="55" customWidth="1"/>
    <col min="7399" max="7399" width="38.81640625" style="55" customWidth="1"/>
    <col min="7400" max="7400" width="15.1796875" style="55" customWidth="1"/>
    <col min="7401" max="7401" width="12.54296875" style="55" customWidth="1"/>
    <col min="7402" max="7402" width="22.7265625" style="55" customWidth="1"/>
    <col min="7403" max="7404" width="11.54296875" style="55"/>
    <col min="7405" max="7405" width="11.453125" style="55" customWidth="1"/>
    <col min="7406" max="7653" width="11.54296875" style="55"/>
    <col min="7654" max="7654" width="27" style="55" customWidth="1"/>
    <col min="7655" max="7655" width="38.81640625" style="55" customWidth="1"/>
    <col min="7656" max="7656" width="15.1796875" style="55" customWidth="1"/>
    <col min="7657" max="7657" width="12.54296875" style="55" customWidth="1"/>
    <col min="7658" max="7658" width="22.7265625" style="55" customWidth="1"/>
    <col min="7659" max="7660" width="11.54296875" style="55"/>
    <col min="7661" max="7661" width="11.453125" style="55" customWidth="1"/>
    <col min="7662" max="7909" width="11.54296875" style="55"/>
    <col min="7910" max="7910" width="27" style="55" customWidth="1"/>
    <col min="7911" max="7911" width="38.81640625" style="55" customWidth="1"/>
    <col min="7912" max="7912" width="15.1796875" style="55" customWidth="1"/>
    <col min="7913" max="7913" width="12.54296875" style="55" customWidth="1"/>
    <col min="7914" max="7914" width="22.7265625" style="55" customWidth="1"/>
    <col min="7915" max="7916" width="11.54296875" style="55"/>
    <col min="7917" max="7917" width="11.453125" style="55" customWidth="1"/>
    <col min="7918" max="8165" width="11.54296875" style="55"/>
    <col min="8166" max="8166" width="27" style="55" customWidth="1"/>
    <col min="8167" max="8167" width="38.81640625" style="55" customWidth="1"/>
    <col min="8168" max="8168" width="15.1796875" style="55" customWidth="1"/>
    <col min="8169" max="8169" width="12.54296875" style="55" customWidth="1"/>
    <col min="8170" max="8170" width="22.7265625" style="55" customWidth="1"/>
    <col min="8171" max="8172" width="11.54296875" style="55"/>
    <col min="8173" max="8173" width="11.453125" style="55" customWidth="1"/>
    <col min="8174" max="8421" width="11.54296875" style="55"/>
    <col min="8422" max="8422" width="27" style="55" customWidth="1"/>
    <col min="8423" max="8423" width="38.81640625" style="55" customWidth="1"/>
    <col min="8424" max="8424" width="15.1796875" style="55" customWidth="1"/>
    <col min="8425" max="8425" width="12.54296875" style="55" customWidth="1"/>
    <col min="8426" max="8426" width="22.7265625" style="55" customWidth="1"/>
    <col min="8427" max="8428" width="11.54296875" style="55"/>
    <col min="8429" max="8429" width="11.453125" style="55" customWidth="1"/>
    <col min="8430" max="8677" width="11.54296875" style="55"/>
    <col min="8678" max="8678" width="27" style="55" customWidth="1"/>
    <col min="8679" max="8679" width="38.81640625" style="55" customWidth="1"/>
    <col min="8680" max="8680" width="15.1796875" style="55" customWidth="1"/>
    <col min="8681" max="8681" width="12.54296875" style="55" customWidth="1"/>
    <col min="8682" max="8682" width="22.7265625" style="55" customWidth="1"/>
    <col min="8683" max="8684" width="11.54296875" style="55"/>
    <col min="8685" max="8685" width="11.453125" style="55" customWidth="1"/>
    <col min="8686" max="8933" width="11.54296875" style="55"/>
    <col min="8934" max="8934" width="27" style="55" customWidth="1"/>
    <col min="8935" max="8935" width="38.81640625" style="55" customWidth="1"/>
    <col min="8936" max="8936" width="15.1796875" style="55" customWidth="1"/>
    <col min="8937" max="8937" width="12.54296875" style="55" customWidth="1"/>
    <col min="8938" max="8938" width="22.7265625" style="55" customWidth="1"/>
    <col min="8939" max="8940" width="11.54296875" style="55"/>
    <col min="8941" max="8941" width="11.453125" style="55" customWidth="1"/>
    <col min="8942" max="9189" width="11.54296875" style="55"/>
    <col min="9190" max="9190" width="27" style="55" customWidth="1"/>
    <col min="9191" max="9191" width="38.81640625" style="55" customWidth="1"/>
    <col min="9192" max="9192" width="15.1796875" style="55" customWidth="1"/>
    <col min="9193" max="9193" width="12.54296875" style="55" customWidth="1"/>
    <col min="9194" max="9194" width="22.7265625" style="55" customWidth="1"/>
    <col min="9195" max="9196" width="11.54296875" style="55"/>
    <col min="9197" max="9197" width="11.453125" style="55" customWidth="1"/>
    <col min="9198" max="9445" width="11.54296875" style="55"/>
    <col min="9446" max="9446" width="27" style="55" customWidth="1"/>
    <col min="9447" max="9447" width="38.81640625" style="55" customWidth="1"/>
    <col min="9448" max="9448" width="15.1796875" style="55" customWidth="1"/>
    <col min="9449" max="9449" width="12.54296875" style="55" customWidth="1"/>
    <col min="9450" max="9450" width="22.7265625" style="55" customWidth="1"/>
    <col min="9451" max="9452" width="11.54296875" style="55"/>
    <col min="9453" max="9453" width="11.453125" style="55" customWidth="1"/>
    <col min="9454" max="9701" width="11.54296875" style="55"/>
    <col min="9702" max="9702" width="27" style="55" customWidth="1"/>
    <col min="9703" max="9703" width="38.81640625" style="55" customWidth="1"/>
    <col min="9704" max="9704" width="15.1796875" style="55" customWidth="1"/>
    <col min="9705" max="9705" width="12.54296875" style="55" customWidth="1"/>
    <col min="9706" max="9706" width="22.7265625" style="55" customWidth="1"/>
    <col min="9707" max="9708" width="11.54296875" style="55"/>
    <col min="9709" max="9709" width="11.453125" style="55" customWidth="1"/>
    <col min="9710" max="9957" width="11.54296875" style="55"/>
    <col min="9958" max="9958" width="27" style="55" customWidth="1"/>
    <col min="9959" max="9959" width="38.81640625" style="55" customWidth="1"/>
    <col min="9960" max="9960" width="15.1796875" style="55" customWidth="1"/>
    <col min="9961" max="9961" width="12.54296875" style="55" customWidth="1"/>
    <col min="9962" max="9962" width="22.7265625" style="55" customWidth="1"/>
    <col min="9963" max="9964" width="11.54296875" style="55"/>
    <col min="9965" max="9965" width="11.453125" style="55" customWidth="1"/>
    <col min="9966" max="10213" width="11.54296875" style="55"/>
    <col min="10214" max="10214" width="27" style="55" customWidth="1"/>
    <col min="10215" max="10215" width="38.81640625" style="55" customWidth="1"/>
    <col min="10216" max="10216" width="15.1796875" style="55" customWidth="1"/>
    <col min="10217" max="10217" width="12.54296875" style="55" customWidth="1"/>
    <col min="10218" max="10218" width="22.7265625" style="55" customWidth="1"/>
    <col min="10219" max="10220" width="11.54296875" style="55"/>
    <col min="10221" max="10221" width="11.453125" style="55" customWidth="1"/>
    <col min="10222" max="10469" width="11.54296875" style="55"/>
    <col min="10470" max="10470" width="27" style="55" customWidth="1"/>
    <col min="10471" max="10471" width="38.81640625" style="55" customWidth="1"/>
    <col min="10472" max="10472" width="15.1796875" style="55" customWidth="1"/>
    <col min="10473" max="10473" width="12.54296875" style="55" customWidth="1"/>
    <col min="10474" max="10474" width="22.7265625" style="55" customWidth="1"/>
    <col min="10475" max="10476" width="11.54296875" style="55"/>
    <col min="10477" max="10477" width="11.453125" style="55" customWidth="1"/>
    <col min="10478" max="10725" width="11.54296875" style="55"/>
    <col min="10726" max="10726" width="27" style="55" customWidth="1"/>
    <col min="10727" max="10727" width="38.81640625" style="55" customWidth="1"/>
    <col min="10728" max="10728" width="15.1796875" style="55" customWidth="1"/>
    <col min="10729" max="10729" width="12.54296875" style="55" customWidth="1"/>
    <col min="10730" max="10730" width="22.7265625" style="55" customWidth="1"/>
    <col min="10731" max="10732" width="11.54296875" style="55"/>
    <col min="10733" max="10733" width="11.453125" style="55" customWidth="1"/>
    <col min="10734" max="10981" width="11.54296875" style="55"/>
    <col min="10982" max="10982" width="27" style="55" customWidth="1"/>
    <col min="10983" max="10983" width="38.81640625" style="55" customWidth="1"/>
    <col min="10984" max="10984" width="15.1796875" style="55" customWidth="1"/>
    <col min="10985" max="10985" width="12.54296875" style="55" customWidth="1"/>
    <col min="10986" max="10986" width="22.7265625" style="55" customWidth="1"/>
    <col min="10987" max="10988" width="11.54296875" style="55"/>
    <col min="10989" max="10989" width="11.453125" style="55" customWidth="1"/>
    <col min="10990" max="11237" width="11.54296875" style="55"/>
    <col min="11238" max="11238" width="27" style="55" customWidth="1"/>
    <col min="11239" max="11239" width="38.81640625" style="55" customWidth="1"/>
    <col min="11240" max="11240" width="15.1796875" style="55" customWidth="1"/>
    <col min="11241" max="11241" width="12.54296875" style="55" customWidth="1"/>
    <col min="11242" max="11242" width="22.7265625" style="55" customWidth="1"/>
    <col min="11243" max="11244" width="11.54296875" style="55"/>
    <col min="11245" max="11245" width="11.453125" style="55" customWidth="1"/>
    <col min="11246" max="11493" width="11.54296875" style="55"/>
    <col min="11494" max="11494" width="27" style="55" customWidth="1"/>
    <col min="11495" max="11495" width="38.81640625" style="55" customWidth="1"/>
    <col min="11496" max="11496" width="15.1796875" style="55" customWidth="1"/>
    <col min="11497" max="11497" width="12.54296875" style="55" customWidth="1"/>
    <col min="11498" max="11498" width="22.7265625" style="55" customWidth="1"/>
    <col min="11499" max="11500" width="11.54296875" style="55"/>
    <col min="11501" max="11501" width="11.453125" style="55" customWidth="1"/>
    <col min="11502" max="11749" width="11.54296875" style="55"/>
    <col min="11750" max="11750" width="27" style="55" customWidth="1"/>
    <col min="11751" max="11751" width="38.81640625" style="55" customWidth="1"/>
    <col min="11752" max="11752" width="15.1796875" style="55" customWidth="1"/>
    <col min="11753" max="11753" width="12.54296875" style="55" customWidth="1"/>
    <col min="11754" max="11754" width="22.7265625" style="55" customWidth="1"/>
    <col min="11755" max="11756" width="11.54296875" style="55"/>
    <col min="11757" max="11757" width="11.453125" style="55" customWidth="1"/>
    <col min="11758" max="12005" width="11.54296875" style="55"/>
    <col min="12006" max="12006" width="27" style="55" customWidth="1"/>
    <col min="12007" max="12007" width="38.81640625" style="55" customWidth="1"/>
    <col min="12008" max="12008" width="15.1796875" style="55" customWidth="1"/>
    <col min="12009" max="12009" width="12.54296875" style="55" customWidth="1"/>
    <col min="12010" max="12010" width="22.7265625" style="55" customWidth="1"/>
    <col min="12011" max="12012" width="11.54296875" style="55"/>
    <col min="12013" max="12013" width="11.453125" style="55" customWidth="1"/>
    <col min="12014" max="12261" width="11.54296875" style="55"/>
    <col min="12262" max="12262" width="27" style="55" customWidth="1"/>
    <col min="12263" max="12263" width="38.81640625" style="55" customWidth="1"/>
    <col min="12264" max="12264" width="15.1796875" style="55" customWidth="1"/>
    <col min="12265" max="12265" width="12.54296875" style="55" customWidth="1"/>
    <col min="12266" max="12266" width="22.7265625" style="55" customWidth="1"/>
    <col min="12267" max="12268" width="11.54296875" style="55"/>
    <col min="12269" max="12269" width="11.453125" style="55" customWidth="1"/>
    <col min="12270" max="12517" width="11.54296875" style="55"/>
    <col min="12518" max="12518" width="27" style="55" customWidth="1"/>
    <col min="12519" max="12519" width="38.81640625" style="55" customWidth="1"/>
    <col min="12520" max="12520" width="15.1796875" style="55" customWidth="1"/>
    <col min="12521" max="12521" width="12.54296875" style="55" customWidth="1"/>
    <col min="12522" max="12522" width="22.7265625" style="55" customWidth="1"/>
    <col min="12523" max="12524" width="11.54296875" style="55"/>
    <col min="12525" max="12525" width="11.453125" style="55" customWidth="1"/>
    <col min="12526" max="12773" width="11.54296875" style="55"/>
    <col min="12774" max="12774" width="27" style="55" customWidth="1"/>
    <col min="12775" max="12775" width="38.81640625" style="55" customWidth="1"/>
    <col min="12776" max="12776" width="15.1796875" style="55" customWidth="1"/>
    <col min="12777" max="12777" width="12.54296875" style="55" customWidth="1"/>
    <col min="12778" max="12778" width="22.7265625" style="55" customWidth="1"/>
    <col min="12779" max="12780" width="11.54296875" style="55"/>
    <col min="12781" max="12781" width="11.453125" style="55" customWidth="1"/>
    <col min="12782" max="13029" width="11.54296875" style="55"/>
    <col min="13030" max="13030" width="27" style="55" customWidth="1"/>
    <col min="13031" max="13031" width="38.81640625" style="55" customWidth="1"/>
    <col min="13032" max="13032" width="15.1796875" style="55" customWidth="1"/>
    <col min="13033" max="13033" width="12.54296875" style="55" customWidth="1"/>
    <col min="13034" max="13034" width="22.7265625" style="55" customWidth="1"/>
    <col min="13035" max="13036" width="11.54296875" style="55"/>
    <col min="13037" max="13037" width="11.453125" style="55" customWidth="1"/>
    <col min="13038" max="13285" width="11.54296875" style="55"/>
    <col min="13286" max="13286" width="27" style="55" customWidth="1"/>
    <col min="13287" max="13287" width="38.81640625" style="55" customWidth="1"/>
    <col min="13288" max="13288" width="15.1796875" style="55" customWidth="1"/>
    <col min="13289" max="13289" width="12.54296875" style="55" customWidth="1"/>
    <col min="13290" max="13290" width="22.7265625" style="55" customWidth="1"/>
    <col min="13291" max="13292" width="11.54296875" style="55"/>
    <col min="13293" max="13293" width="11.453125" style="55" customWidth="1"/>
    <col min="13294" max="13541" width="11.54296875" style="55"/>
    <col min="13542" max="13542" width="27" style="55" customWidth="1"/>
    <col min="13543" max="13543" width="38.81640625" style="55" customWidth="1"/>
    <col min="13544" max="13544" width="15.1796875" style="55" customWidth="1"/>
    <col min="13545" max="13545" width="12.54296875" style="55" customWidth="1"/>
    <col min="13546" max="13546" width="22.7265625" style="55" customWidth="1"/>
    <col min="13547" max="13548" width="11.54296875" style="55"/>
    <col min="13549" max="13549" width="11.453125" style="55" customWidth="1"/>
    <col min="13550" max="13797" width="11.54296875" style="55"/>
    <col min="13798" max="13798" width="27" style="55" customWidth="1"/>
    <col min="13799" max="13799" width="38.81640625" style="55" customWidth="1"/>
    <col min="13800" max="13800" width="15.1796875" style="55" customWidth="1"/>
    <col min="13801" max="13801" width="12.54296875" style="55" customWidth="1"/>
    <col min="13802" max="13802" width="22.7265625" style="55" customWidth="1"/>
    <col min="13803" max="13804" width="11.54296875" style="55"/>
    <col min="13805" max="13805" width="11.453125" style="55" customWidth="1"/>
    <col min="13806" max="14053" width="11.54296875" style="55"/>
    <col min="14054" max="14054" width="27" style="55" customWidth="1"/>
    <col min="14055" max="14055" width="38.81640625" style="55" customWidth="1"/>
    <col min="14056" max="14056" width="15.1796875" style="55" customWidth="1"/>
    <col min="14057" max="14057" width="12.54296875" style="55" customWidth="1"/>
    <col min="14058" max="14058" width="22.7265625" style="55" customWidth="1"/>
    <col min="14059" max="14060" width="11.54296875" style="55"/>
    <col min="14061" max="14061" width="11.453125" style="55" customWidth="1"/>
    <col min="14062" max="14309" width="11.54296875" style="55"/>
    <col min="14310" max="14310" width="27" style="55" customWidth="1"/>
    <col min="14311" max="14311" width="38.81640625" style="55" customWidth="1"/>
    <col min="14312" max="14312" width="15.1796875" style="55" customWidth="1"/>
    <col min="14313" max="14313" width="12.54296875" style="55" customWidth="1"/>
    <col min="14314" max="14314" width="22.7265625" style="55" customWidth="1"/>
    <col min="14315" max="14316" width="11.54296875" style="55"/>
    <col min="14317" max="14317" width="11.453125" style="55" customWidth="1"/>
    <col min="14318" max="14565" width="11.54296875" style="55"/>
    <col min="14566" max="14566" width="27" style="55" customWidth="1"/>
    <col min="14567" max="14567" width="38.81640625" style="55" customWidth="1"/>
    <col min="14568" max="14568" width="15.1796875" style="55" customWidth="1"/>
    <col min="14569" max="14569" width="12.54296875" style="55" customWidth="1"/>
    <col min="14570" max="14570" width="22.7265625" style="55" customWidth="1"/>
    <col min="14571" max="14572" width="11.54296875" style="55"/>
    <col min="14573" max="14573" width="11.453125" style="55" customWidth="1"/>
    <col min="14574" max="14821" width="11.54296875" style="55"/>
    <col min="14822" max="14822" width="27" style="55" customWidth="1"/>
    <col min="14823" max="14823" width="38.81640625" style="55" customWidth="1"/>
    <col min="14824" max="14824" width="15.1796875" style="55" customWidth="1"/>
    <col min="14825" max="14825" width="12.54296875" style="55" customWidth="1"/>
    <col min="14826" max="14826" width="22.7265625" style="55" customWidth="1"/>
    <col min="14827" max="14828" width="11.54296875" style="55"/>
    <col min="14829" max="14829" width="11.453125" style="55" customWidth="1"/>
    <col min="14830" max="15077" width="11.54296875" style="55"/>
    <col min="15078" max="15078" width="27" style="55" customWidth="1"/>
    <col min="15079" max="15079" width="38.81640625" style="55" customWidth="1"/>
    <col min="15080" max="15080" width="15.1796875" style="55" customWidth="1"/>
    <col min="15081" max="15081" width="12.54296875" style="55" customWidth="1"/>
    <col min="15082" max="15082" width="22.7265625" style="55" customWidth="1"/>
    <col min="15083" max="15084" width="11.54296875" style="55"/>
    <col min="15085" max="15085" width="11.453125" style="55" customWidth="1"/>
    <col min="15086" max="15333" width="11.54296875" style="55"/>
    <col min="15334" max="15334" width="27" style="55" customWidth="1"/>
    <col min="15335" max="15335" width="38.81640625" style="55" customWidth="1"/>
    <col min="15336" max="15336" width="15.1796875" style="55" customWidth="1"/>
    <col min="15337" max="15337" width="12.54296875" style="55" customWidth="1"/>
    <col min="15338" max="15338" width="22.7265625" style="55" customWidth="1"/>
    <col min="15339" max="15340" width="11.54296875" style="55"/>
    <col min="15341" max="15341" width="11.453125" style="55" customWidth="1"/>
    <col min="15342" max="15589" width="11.54296875" style="55"/>
    <col min="15590" max="15590" width="27" style="55" customWidth="1"/>
    <col min="15591" max="15591" width="38.81640625" style="55" customWidth="1"/>
    <col min="15592" max="15592" width="15.1796875" style="55" customWidth="1"/>
    <col min="15593" max="15593" width="12.54296875" style="55" customWidth="1"/>
    <col min="15594" max="15594" width="22.7265625" style="55" customWidth="1"/>
    <col min="15595" max="15596" width="11.54296875" style="55"/>
    <col min="15597" max="15597" width="11.453125" style="55" customWidth="1"/>
    <col min="15598" max="15845" width="11.54296875" style="55"/>
    <col min="15846" max="15846" width="27" style="55" customWidth="1"/>
    <col min="15847" max="15847" width="38.81640625" style="55" customWidth="1"/>
    <col min="15848" max="15848" width="15.1796875" style="55" customWidth="1"/>
    <col min="15849" max="15849" width="12.54296875" style="55" customWidth="1"/>
    <col min="15850" max="15850" width="22.7265625" style="55" customWidth="1"/>
    <col min="15851" max="15852" width="11.54296875" style="55"/>
    <col min="15853" max="15853" width="11.453125" style="55" customWidth="1"/>
    <col min="15854" max="16101" width="11.54296875" style="55"/>
    <col min="16102" max="16102" width="27" style="55" customWidth="1"/>
    <col min="16103" max="16103" width="38.81640625" style="55" customWidth="1"/>
    <col min="16104" max="16104" width="15.1796875" style="55" customWidth="1"/>
    <col min="16105" max="16105" width="12.54296875" style="55" customWidth="1"/>
    <col min="16106" max="16106" width="22.7265625" style="55" customWidth="1"/>
    <col min="16107" max="16108" width="11.54296875" style="55"/>
    <col min="16109" max="16109" width="11.453125" style="55" customWidth="1"/>
    <col min="16110" max="16384" width="11.54296875" style="55"/>
  </cols>
  <sheetData>
    <row r="1" spans="1:33" ht="14.5">
      <c r="A1" s="239" t="s">
        <v>317</v>
      </c>
      <c r="B1" s="90"/>
      <c r="C1" s="90"/>
      <c r="D1" s="90"/>
      <c r="E1" s="90"/>
      <c r="F1" s="91"/>
      <c r="G1" s="90"/>
    </row>
    <row r="2" spans="1:33" s="58" customFormat="1" ht="27" customHeight="1">
      <c r="A2" s="5"/>
      <c r="B2" s="259" t="s">
        <v>178</v>
      </c>
      <c r="C2" s="259"/>
      <c r="D2" s="259"/>
      <c r="E2" s="259"/>
      <c r="F2" s="259"/>
      <c r="G2" s="259"/>
      <c r="H2" s="259"/>
      <c r="I2" s="55"/>
      <c r="J2" s="55"/>
      <c r="K2" s="55"/>
      <c r="L2" s="55"/>
      <c r="M2" s="55"/>
      <c r="N2" s="55"/>
      <c r="O2" s="55"/>
      <c r="P2" s="55"/>
      <c r="Q2" s="55"/>
      <c r="R2" s="55"/>
      <c r="S2" s="55"/>
      <c r="T2" s="55"/>
      <c r="U2" s="55"/>
      <c r="V2" s="55"/>
      <c r="W2" s="55"/>
      <c r="X2" s="55"/>
      <c r="Y2" s="55"/>
      <c r="Z2" s="55"/>
      <c r="AA2" s="55"/>
      <c r="AB2" s="55"/>
      <c r="AC2" s="55"/>
      <c r="AD2" s="55"/>
      <c r="AE2" s="55"/>
      <c r="AF2" s="55"/>
    </row>
    <row r="3" spans="1:33" s="39" customFormat="1" ht="45" customHeight="1">
      <c r="A3" s="5"/>
      <c r="B3" s="260" t="s">
        <v>31</v>
      </c>
      <c r="C3" s="260" t="s">
        <v>32</v>
      </c>
      <c r="D3" s="260" t="s">
        <v>232</v>
      </c>
      <c r="E3" s="260" t="s">
        <v>98</v>
      </c>
      <c r="F3" s="260" t="s">
        <v>97</v>
      </c>
      <c r="G3" s="260" t="s">
        <v>289</v>
      </c>
      <c r="H3" s="260"/>
      <c r="I3" s="38"/>
      <c r="J3" s="38"/>
      <c r="K3" s="38"/>
      <c r="L3" s="38"/>
      <c r="M3" s="38"/>
      <c r="N3" s="38"/>
      <c r="O3" s="38"/>
      <c r="P3" s="38"/>
      <c r="Q3" s="38"/>
      <c r="R3" s="38"/>
      <c r="S3" s="38"/>
      <c r="T3" s="38"/>
      <c r="U3" s="38"/>
      <c r="V3" s="38"/>
      <c r="W3" s="38"/>
      <c r="X3" s="38"/>
      <c r="Y3" s="38"/>
      <c r="Z3" s="38"/>
      <c r="AA3" s="38"/>
      <c r="AB3" s="38"/>
      <c r="AC3" s="38"/>
      <c r="AD3" s="38"/>
      <c r="AE3" s="38"/>
      <c r="AF3" s="38"/>
      <c r="AG3" s="38"/>
    </row>
    <row r="4" spans="1:33" s="39" customFormat="1" ht="25.5" customHeight="1">
      <c r="A4" s="4"/>
      <c r="B4" s="260"/>
      <c r="C4" s="260"/>
      <c r="D4" s="260"/>
      <c r="E4" s="260"/>
      <c r="F4" s="260"/>
      <c r="G4" s="84">
        <v>2020</v>
      </c>
      <c r="H4" s="84">
        <v>2021</v>
      </c>
      <c r="I4" s="38"/>
      <c r="J4" s="38"/>
      <c r="K4" s="38"/>
      <c r="L4" s="38"/>
      <c r="M4" s="38"/>
      <c r="N4" s="38"/>
      <c r="O4" s="38"/>
      <c r="P4" s="38"/>
      <c r="Q4" s="38"/>
      <c r="R4" s="38"/>
      <c r="S4" s="38"/>
      <c r="T4" s="38"/>
      <c r="U4" s="38"/>
      <c r="V4" s="38"/>
      <c r="W4" s="38"/>
      <c r="X4" s="38"/>
      <c r="Y4" s="38"/>
      <c r="Z4" s="38"/>
      <c r="AA4" s="38"/>
      <c r="AB4" s="38"/>
      <c r="AC4" s="38"/>
      <c r="AD4" s="38"/>
      <c r="AE4" s="38"/>
      <c r="AF4" s="38"/>
      <c r="AG4" s="38"/>
    </row>
    <row r="5" spans="1:33" s="39" customFormat="1" ht="14.5">
      <c r="A5" s="4"/>
      <c r="B5" s="92" t="s">
        <v>100</v>
      </c>
      <c r="C5" s="92"/>
      <c r="D5" s="93"/>
      <c r="E5" s="93"/>
      <c r="F5" s="93"/>
      <c r="G5" s="94">
        <f>SUM(G6:G9)</f>
        <v>-345</v>
      </c>
      <c r="H5" s="94">
        <f>SUM(H6:H9)</f>
        <v>-46</v>
      </c>
      <c r="I5" s="38"/>
      <c r="J5" s="38"/>
      <c r="K5" s="38"/>
      <c r="L5" s="38"/>
      <c r="M5" s="38"/>
      <c r="N5" s="38"/>
      <c r="O5" s="38"/>
      <c r="P5" s="38"/>
      <c r="Q5" s="38"/>
      <c r="R5" s="38"/>
      <c r="S5" s="38"/>
      <c r="T5" s="38"/>
      <c r="U5" s="38"/>
      <c r="V5" s="38"/>
      <c r="W5" s="38"/>
      <c r="X5" s="38"/>
      <c r="Y5" s="38"/>
      <c r="Z5" s="38"/>
      <c r="AA5" s="38"/>
      <c r="AB5" s="38"/>
      <c r="AC5" s="38"/>
      <c r="AD5" s="38"/>
      <c r="AE5" s="38"/>
      <c r="AF5" s="38"/>
      <c r="AG5" s="38"/>
    </row>
    <row r="6" spans="1:33" s="38" customFormat="1" ht="55.5" customHeight="1">
      <c r="A6" s="4"/>
      <c r="B6" s="95" t="s">
        <v>157</v>
      </c>
      <c r="C6" s="96" t="s">
        <v>158</v>
      </c>
      <c r="D6" s="97" t="s">
        <v>96</v>
      </c>
      <c r="E6" s="97" t="s">
        <v>208</v>
      </c>
      <c r="F6" s="96" t="s">
        <v>159</v>
      </c>
      <c r="G6" s="98">
        <v>-251</v>
      </c>
      <c r="H6" s="98"/>
    </row>
    <row r="7" spans="1:33" s="38" customFormat="1" ht="30" customHeight="1">
      <c r="A7" s="4"/>
      <c r="B7" s="99" t="s">
        <v>247</v>
      </c>
      <c r="C7" s="96" t="s">
        <v>248</v>
      </c>
      <c r="D7" s="97" t="s">
        <v>96</v>
      </c>
      <c r="E7" s="97" t="s">
        <v>208</v>
      </c>
      <c r="F7" s="207" t="s">
        <v>249</v>
      </c>
      <c r="G7" s="101">
        <f>-3-46</f>
        <v>-49</v>
      </c>
      <c r="H7" s="101">
        <v>-1</v>
      </c>
    </row>
    <row r="8" spans="1:33" s="38" customFormat="1" ht="30" customHeight="1">
      <c r="A8" s="4"/>
      <c r="B8" s="99" t="s">
        <v>250</v>
      </c>
      <c r="C8" s="108" t="s">
        <v>251</v>
      </c>
      <c r="D8" s="97" t="s">
        <v>96</v>
      </c>
      <c r="E8" s="97" t="s">
        <v>208</v>
      </c>
      <c r="F8" s="207" t="s">
        <v>252</v>
      </c>
      <c r="G8" s="101"/>
      <c r="H8" s="101">
        <v>-45</v>
      </c>
    </row>
    <row r="9" spans="1:33" s="38" customFormat="1" ht="30" customHeight="1">
      <c r="A9" s="4"/>
      <c r="B9" s="102" t="s">
        <v>209</v>
      </c>
      <c r="C9" s="103" t="s">
        <v>230</v>
      </c>
      <c r="D9" s="104" t="s">
        <v>96</v>
      </c>
      <c r="E9" s="104" t="s">
        <v>208</v>
      </c>
      <c r="F9" s="105" t="s">
        <v>159</v>
      </c>
      <c r="G9" s="107">
        <v>-45</v>
      </c>
      <c r="H9" s="107"/>
    </row>
    <row r="10" spans="1:33" s="38" customFormat="1" ht="30" customHeight="1">
      <c r="A10" s="4"/>
      <c r="B10" s="92" t="s">
        <v>99</v>
      </c>
      <c r="C10" s="92"/>
      <c r="D10" s="93"/>
      <c r="E10" s="93"/>
      <c r="F10" s="92"/>
      <c r="G10" s="94">
        <f>SUM(G11:G14)</f>
        <v>910</v>
      </c>
      <c r="H10" s="94">
        <f>SUM(H11:H13)</f>
        <v>-15</v>
      </c>
    </row>
    <row r="11" spans="1:33" s="38" customFormat="1" ht="28.5" customHeight="1">
      <c r="A11" s="4"/>
      <c r="B11" s="99" t="s">
        <v>253</v>
      </c>
      <c r="C11" s="108" t="s">
        <v>254</v>
      </c>
      <c r="D11" s="97" t="s">
        <v>96</v>
      </c>
      <c r="E11" s="97" t="s">
        <v>208</v>
      </c>
      <c r="F11" s="100"/>
      <c r="G11" s="98">
        <v>1000</v>
      </c>
      <c r="H11" s="98"/>
    </row>
    <row r="12" spans="1:33" s="38" customFormat="1" ht="30" customHeight="1">
      <c r="A12" s="4"/>
      <c r="B12" s="99" t="s">
        <v>247</v>
      </c>
      <c r="C12" s="108" t="s">
        <v>255</v>
      </c>
      <c r="D12" s="97" t="s">
        <v>96</v>
      </c>
      <c r="E12" s="97" t="s">
        <v>208</v>
      </c>
      <c r="F12" s="207" t="s">
        <v>249</v>
      </c>
      <c r="G12" s="98">
        <v>-90</v>
      </c>
      <c r="H12" s="98"/>
    </row>
    <row r="13" spans="1:33" s="38" customFormat="1" ht="30" customHeight="1">
      <c r="A13" s="4"/>
      <c r="B13" s="99" t="s">
        <v>256</v>
      </c>
      <c r="C13" s="108" t="s">
        <v>251</v>
      </c>
      <c r="D13" s="97" t="s">
        <v>96</v>
      </c>
      <c r="E13" s="97" t="s">
        <v>208</v>
      </c>
      <c r="F13" s="207" t="s">
        <v>252</v>
      </c>
      <c r="G13" s="98"/>
      <c r="H13" s="98">
        <v>-15</v>
      </c>
    </row>
    <row r="14" spans="1:33" s="38" customFormat="1" ht="39.75" customHeight="1">
      <c r="A14" s="4"/>
      <c r="B14" s="92" t="s">
        <v>278</v>
      </c>
      <c r="C14" s="92"/>
      <c r="D14" s="93" t="s">
        <v>96</v>
      </c>
      <c r="E14" s="93" t="s">
        <v>208</v>
      </c>
      <c r="F14" s="92"/>
      <c r="G14" s="94"/>
      <c r="H14" s="94">
        <v>550</v>
      </c>
    </row>
    <row r="15" spans="1:33" s="39" customFormat="1" ht="38.25" customHeight="1">
      <c r="A15" s="4"/>
      <c r="B15" s="109" t="s">
        <v>210</v>
      </c>
      <c r="C15" s="92"/>
      <c r="D15" s="93"/>
      <c r="E15" s="93"/>
      <c r="F15" s="110"/>
      <c r="G15" s="94">
        <f>SUM(G16:G18)</f>
        <v>-124</v>
      </c>
      <c r="H15" s="94">
        <f>SUM(H16:H18)</f>
        <v>334</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1:33" s="38" customFormat="1" ht="30" customHeight="1">
      <c r="A16" s="4"/>
      <c r="B16" s="99" t="s">
        <v>247</v>
      </c>
      <c r="C16" s="108" t="s">
        <v>257</v>
      </c>
      <c r="D16" s="97" t="s">
        <v>96</v>
      </c>
      <c r="E16" s="97" t="s">
        <v>208</v>
      </c>
      <c r="F16" s="207" t="s">
        <v>249</v>
      </c>
      <c r="G16" s="107">
        <v>-119</v>
      </c>
      <c r="H16" s="107">
        <v>-1</v>
      </c>
    </row>
    <row r="17" spans="1:33" s="38" customFormat="1" ht="30" customHeight="1">
      <c r="A17" s="4"/>
      <c r="B17" s="102" t="s">
        <v>258</v>
      </c>
      <c r="C17" s="112" t="s">
        <v>259</v>
      </c>
      <c r="D17" s="111" t="s">
        <v>96</v>
      </c>
      <c r="E17" s="111" t="s">
        <v>208</v>
      </c>
      <c r="F17" s="207" t="s">
        <v>249</v>
      </c>
      <c r="G17" s="107">
        <v>-5</v>
      </c>
      <c r="H17" s="107">
        <v>-5</v>
      </c>
    </row>
    <row r="18" spans="1:33" s="38" customFormat="1" ht="40" customHeight="1">
      <c r="A18" s="4"/>
      <c r="B18" s="211" t="s">
        <v>279</v>
      </c>
      <c r="C18" s="208" t="s">
        <v>280</v>
      </c>
      <c r="D18" s="115" t="s">
        <v>96</v>
      </c>
      <c r="E18" s="115" t="s">
        <v>260</v>
      </c>
      <c r="F18" s="212"/>
      <c r="G18" s="213"/>
      <c r="H18" s="213">
        <f>340</f>
        <v>340</v>
      </c>
    </row>
    <row r="19" spans="1:33" s="39" customFormat="1" ht="40" customHeight="1">
      <c r="A19" s="4"/>
      <c r="B19" s="109" t="s">
        <v>261</v>
      </c>
      <c r="C19" s="92"/>
      <c r="D19" s="93"/>
      <c r="E19" s="93"/>
      <c r="F19" s="92"/>
      <c r="G19" s="94">
        <f>SUM(G20:G23)</f>
        <v>0</v>
      </c>
      <c r="H19" s="94">
        <f>SUM(H20:H23)</f>
        <v>4529</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1:33" s="39" customFormat="1" ht="39.75" customHeight="1">
      <c r="A20" s="4"/>
      <c r="B20" s="113" t="s">
        <v>262</v>
      </c>
      <c r="C20" s="114" t="s">
        <v>263</v>
      </c>
      <c r="D20" s="115" t="s">
        <v>96</v>
      </c>
      <c r="E20" s="111" t="s">
        <v>208</v>
      </c>
      <c r="F20" s="114"/>
      <c r="G20" s="116"/>
      <c r="H20" s="116">
        <v>-600</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3" s="39" customFormat="1" ht="30" customHeight="1">
      <c r="A21" s="4"/>
      <c r="B21" s="113" t="s">
        <v>264</v>
      </c>
      <c r="C21" s="208" t="s">
        <v>281</v>
      </c>
      <c r="D21" s="115" t="s">
        <v>96</v>
      </c>
      <c r="E21" s="115" t="s">
        <v>208</v>
      </c>
      <c r="F21" s="114"/>
      <c r="G21" s="116"/>
      <c r="H21" s="116">
        <f>850+968+491</f>
        <v>2309</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row>
    <row r="22" spans="1:33" s="39" customFormat="1" ht="30" customHeight="1">
      <c r="A22" s="4"/>
      <c r="B22" s="113" t="s">
        <v>282</v>
      </c>
      <c r="C22" s="208"/>
      <c r="D22" s="115" t="s">
        <v>96</v>
      </c>
      <c r="E22" s="115" t="s">
        <v>208</v>
      </c>
      <c r="F22" s="114"/>
      <c r="G22" s="116"/>
      <c r="H22" s="116">
        <v>1311</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33" s="39" customFormat="1" ht="30" customHeight="1">
      <c r="A23" s="4"/>
      <c r="B23" s="113" t="s">
        <v>283</v>
      </c>
      <c r="C23" s="208"/>
      <c r="D23" s="115" t="s">
        <v>96</v>
      </c>
      <c r="E23" s="115" t="s">
        <v>208</v>
      </c>
      <c r="F23" s="114"/>
      <c r="G23" s="116"/>
      <c r="H23" s="116">
        <v>1509</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ht="28.9" customHeight="1">
      <c r="B24" s="92" t="s">
        <v>298</v>
      </c>
      <c r="C24" s="92"/>
      <c r="D24" s="93"/>
      <c r="E24" s="93"/>
      <c r="F24" s="92"/>
      <c r="G24" s="94">
        <f>G5+G10+G15+G19</f>
        <v>441</v>
      </c>
      <c r="H24" s="94">
        <f>H5+H10+H15+H19+H14</f>
        <v>5352</v>
      </c>
    </row>
    <row r="25" spans="1:33">
      <c r="B25" s="109" t="s">
        <v>291</v>
      </c>
      <c r="C25" s="92"/>
      <c r="D25" s="93"/>
      <c r="E25" s="93"/>
      <c r="F25" s="92"/>
      <c r="G25" s="94">
        <f>SUM(G26:G28)</f>
        <v>0</v>
      </c>
      <c r="H25" s="94">
        <f>SUM(H26:H28)</f>
        <v>828</v>
      </c>
    </row>
    <row r="26" spans="1:33" ht="31.5">
      <c r="B26" s="113" t="s">
        <v>292</v>
      </c>
      <c r="C26" s="114" t="s">
        <v>293</v>
      </c>
      <c r="D26" s="115" t="s">
        <v>96</v>
      </c>
      <c r="E26" s="115" t="s">
        <v>208</v>
      </c>
      <c r="F26" s="233"/>
      <c r="H26" s="116">
        <v>218</v>
      </c>
    </row>
    <row r="27" spans="1:33" ht="31.5">
      <c r="B27" s="113" t="s">
        <v>294</v>
      </c>
      <c r="C27" s="114" t="s">
        <v>295</v>
      </c>
      <c r="D27" s="115" t="s">
        <v>96</v>
      </c>
      <c r="E27" s="115" t="s">
        <v>208</v>
      </c>
      <c r="F27" s="233"/>
      <c r="H27" s="116">
        <v>110</v>
      </c>
    </row>
    <row r="28" spans="1:33" ht="31.5">
      <c r="B28" s="113" t="s">
        <v>296</v>
      </c>
      <c r="C28" s="114" t="s">
        <v>297</v>
      </c>
      <c r="D28" s="115" t="s">
        <v>96</v>
      </c>
      <c r="E28" s="115" t="s">
        <v>208</v>
      </c>
      <c r="F28" s="233"/>
      <c r="H28" s="116">
        <v>500</v>
      </c>
    </row>
    <row r="29" spans="1:33" ht="19.149999999999999" customHeight="1">
      <c r="B29" s="92" t="s">
        <v>160</v>
      </c>
      <c r="C29" s="92"/>
      <c r="D29" s="93"/>
      <c r="E29" s="93"/>
      <c r="F29" s="92"/>
      <c r="G29" s="94">
        <f>G24+G25</f>
        <v>441</v>
      </c>
      <c r="H29" s="94">
        <f>H24+H25</f>
        <v>6180</v>
      </c>
    </row>
    <row r="30" spans="1:33" ht="13">
      <c r="A30" s="14"/>
    </row>
    <row r="31" spans="1:33" ht="13">
      <c r="A31" s="14"/>
    </row>
    <row r="32" spans="1:33" ht="13">
      <c r="A32" s="14"/>
    </row>
    <row r="33" spans="1:1" ht="13">
      <c r="A33" s="14"/>
    </row>
    <row r="34" spans="1:1" ht="13">
      <c r="A34" s="14"/>
    </row>
    <row r="35" spans="1:1" ht="13">
      <c r="A35" s="14"/>
    </row>
  </sheetData>
  <mergeCells count="7">
    <mergeCell ref="B2:H2"/>
    <mergeCell ref="B3:B4"/>
    <mergeCell ref="C3:C4"/>
    <mergeCell ref="D3:D4"/>
    <mergeCell ref="E3:E4"/>
    <mergeCell ref="F3:F4"/>
    <mergeCell ref="G3:H3"/>
  </mergeCells>
  <hyperlinks>
    <hyperlink ref="A1" location="Indice!B8" display="&lt;&lt;"/>
  </hyperlinks>
  <printOptions horizontalCentered="1" verticalCentered="1"/>
  <pageMargins left="0.31496062992125984" right="0.31496062992125984" top="0.35433070866141736" bottom="0.35433070866141736" header="0.31496062992125984" footer="0.31496062992125984"/>
  <pageSetup paperSize="9" scale="69" fitToHeight="0" orientation="landscape" r:id="rId1"/>
  <ignoredErrors>
    <ignoredError sqref="H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W35"/>
  <sheetViews>
    <sheetView showGridLines="0" zoomScale="80" zoomScaleNormal="80" workbookViewId="0">
      <pane ySplit="3" topLeftCell="A4" activePane="bottomLeft" state="frozen"/>
      <selection pane="bottomLeft"/>
    </sheetView>
  </sheetViews>
  <sheetFormatPr baseColWidth="10" defaultRowHeight="87" customHeight="1"/>
  <cols>
    <col min="1" max="1" width="3.54296875" style="4" customWidth="1"/>
    <col min="2" max="2" width="33" style="37" customWidth="1"/>
    <col min="3" max="3" width="66" style="37" customWidth="1"/>
    <col min="4" max="4" width="9.26953125" style="37" customWidth="1"/>
    <col min="5" max="5" width="47.26953125" style="37" customWidth="1"/>
    <col min="6" max="6" width="10.7265625" style="37" customWidth="1"/>
    <col min="7" max="7" width="11.1796875" style="37" customWidth="1"/>
    <col min="8" max="11" width="25.7265625" style="37" customWidth="1"/>
    <col min="12" max="234" width="11.54296875" style="37"/>
    <col min="235" max="235" width="25.7265625" style="37" customWidth="1"/>
    <col min="236" max="236" width="60.7265625" style="37" customWidth="1"/>
    <col min="237" max="237" width="17.7265625" style="37" customWidth="1"/>
    <col min="238" max="238" width="30.7265625" style="37" customWidth="1"/>
    <col min="239" max="243" width="10.7265625" style="37" customWidth="1"/>
    <col min="244" max="490" width="11.54296875" style="37"/>
    <col min="491" max="491" width="25.7265625" style="37" customWidth="1"/>
    <col min="492" max="492" width="60.7265625" style="37" customWidth="1"/>
    <col min="493" max="493" width="17.7265625" style="37" customWidth="1"/>
    <col min="494" max="494" width="30.7265625" style="37" customWidth="1"/>
    <col min="495" max="499" width="10.7265625" style="37" customWidth="1"/>
    <col min="500" max="746" width="11.54296875" style="37"/>
    <col min="747" max="747" width="25.7265625" style="37" customWidth="1"/>
    <col min="748" max="748" width="60.7265625" style="37" customWidth="1"/>
    <col min="749" max="749" width="17.7265625" style="37" customWidth="1"/>
    <col min="750" max="750" width="30.7265625" style="37" customWidth="1"/>
    <col min="751" max="755" width="10.7265625" style="37" customWidth="1"/>
    <col min="756" max="1002" width="11.54296875" style="37"/>
    <col min="1003" max="1003" width="25.7265625" style="37" customWidth="1"/>
    <col min="1004" max="1004" width="60.7265625" style="37" customWidth="1"/>
    <col min="1005" max="1005" width="17.7265625" style="37" customWidth="1"/>
    <col min="1006" max="1006" width="30.7265625" style="37" customWidth="1"/>
    <col min="1007" max="1011" width="10.7265625" style="37" customWidth="1"/>
    <col min="1012" max="1258" width="11.54296875" style="37"/>
    <col min="1259" max="1259" width="25.7265625" style="37" customWidth="1"/>
    <col min="1260" max="1260" width="60.7265625" style="37" customWidth="1"/>
    <col min="1261" max="1261" width="17.7265625" style="37" customWidth="1"/>
    <col min="1262" max="1262" width="30.7265625" style="37" customWidth="1"/>
    <col min="1263" max="1267" width="10.7265625" style="37" customWidth="1"/>
    <col min="1268" max="1514" width="11.54296875" style="37"/>
    <col min="1515" max="1515" width="25.7265625" style="37" customWidth="1"/>
    <col min="1516" max="1516" width="60.7265625" style="37" customWidth="1"/>
    <col min="1517" max="1517" width="17.7265625" style="37" customWidth="1"/>
    <col min="1518" max="1518" width="30.7265625" style="37" customWidth="1"/>
    <col min="1519" max="1523" width="10.7265625" style="37" customWidth="1"/>
    <col min="1524" max="1770" width="11.54296875" style="37"/>
    <col min="1771" max="1771" width="25.7265625" style="37" customWidth="1"/>
    <col min="1772" max="1772" width="60.7265625" style="37" customWidth="1"/>
    <col min="1773" max="1773" width="17.7265625" style="37" customWidth="1"/>
    <col min="1774" max="1774" width="30.7265625" style="37" customWidth="1"/>
    <col min="1775" max="1779" width="10.7265625" style="37" customWidth="1"/>
    <col min="1780" max="2026" width="11.54296875" style="37"/>
    <col min="2027" max="2027" width="25.7265625" style="37" customWidth="1"/>
    <col min="2028" max="2028" width="60.7265625" style="37" customWidth="1"/>
    <col min="2029" max="2029" width="17.7265625" style="37" customWidth="1"/>
    <col min="2030" max="2030" width="30.7265625" style="37" customWidth="1"/>
    <col min="2031" max="2035" width="10.7265625" style="37" customWidth="1"/>
    <col min="2036" max="2282" width="11.54296875" style="37"/>
    <col min="2283" max="2283" width="25.7265625" style="37" customWidth="1"/>
    <col min="2284" max="2284" width="60.7265625" style="37" customWidth="1"/>
    <col min="2285" max="2285" width="17.7265625" style="37" customWidth="1"/>
    <col min="2286" max="2286" width="30.7265625" style="37" customWidth="1"/>
    <col min="2287" max="2291" width="10.7265625" style="37" customWidth="1"/>
    <col min="2292" max="2538" width="11.54296875" style="37"/>
    <col min="2539" max="2539" width="25.7265625" style="37" customWidth="1"/>
    <col min="2540" max="2540" width="60.7265625" style="37" customWidth="1"/>
    <col min="2541" max="2541" width="17.7265625" style="37" customWidth="1"/>
    <col min="2542" max="2542" width="30.7265625" style="37" customWidth="1"/>
    <col min="2543" max="2547" width="10.7265625" style="37" customWidth="1"/>
    <col min="2548" max="2794" width="11.54296875" style="37"/>
    <col min="2795" max="2795" width="25.7265625" style="37" customWidth="1"/>
    <col min="2796" max="2796" width="60.7265625" style="37" customWidth="1"/>
    <col min="2797" max="2797" width="17.7265625" style="37" customWidth="1"/>
    <col min="2798" max="2798" width="30.7265625" style="37" customWidth="1"/>
    <col min="2799" max="2803" width="10.7265625" style="37" customWidth="1"/>
    <col min="2804" max="3050" width="11.54296875" style="37"/>
    <col min="3051" max="3051" width="25.7265625" style="37" customWidth="1"/>
    <col min="3052" max="3052" width="60.7265625" style="37" customWidth="1"/>
    <col min="3053" max="3053" width="17.7265625" style="37" customWidth="1"/>
    <col min="3054" max="3054" width="30.7265625" style="37" customWidth="1"/>
    <col min="3055" max="3059" width="10.7265625" style="37" customWidth="1"/>
    <col min="3060" max="3306" width="11.54296875" style="37"/>
    <col min="3307" max="3307" width="25.7265625" style="37" customWidth="1"/>
    <col min="3308" max="3308" width="60.7265625" style="37" customWidth="1"/>
    <col min="3309" max="3309" width="17.7265625" style="37" customWidth="1"/>
    <col min="3310" max="3310" width="30.7265625" style="37" customWidth="1"/>
    <col min="3311" max="3315" width="10.7265625" style="37" customWidth="1"/>
    <col min="3316" max="3562" width="11.54296875" style="37"/>
    <col min="3563" max="3563" width="25.7265625" style="37" customWidth="1"/>
    <col min="3564" max="3564" width="60.7265625" style="37" customWidth="1"/>
    <col min="3565" max="3565" width="17.7265625" style="37" customWidth="1"/>
    <col min="3566" max="3566" width="30.7265625" style="37" customWidth="1"/>
    <col min="3567" max="3571" width="10.7265625" style="37" customWidth="1"/>
    <col min="3572" max="3818" width="11.54296875" style="37"/>
    <col min="3819" max="3819" width="25.7265625" style="37" customWidth="1"/>
    <col min="3820" max="3820" width="60.7265625" style="37" customWidth="1"/>
    <col min="3821" max="3821" width="17.7265625" style="37" customWidth="1"/>
    <col min="3822" max="3822" width="30.7265625" style="37" customWidth="1"/>
    <col min="3823" max="3827" width="10.7265625" style="37" customWidth="1"/>
    <col min="3828" max="4074" width="11.54296875" style="37"/>
    <col min="4075" max="4075" width="25.7265625" style="37" customWidth="1"/>
    <col min="4076" max="4076" width="60.7265625" style="37" customWidth="1"/>
    <col min="4077" max="4077" width="17.7265625" style="37" customWidth="1"/>
    <col min="4078" max="4078" width="30.7265625" style="37" customWidth="1"/>
    <col min="4079" max="4083" width="10.7265625" style="37" customWidth="1"/>
    <col min="4084" max="4330" width="11.54296875" style="37"/>
    <col min="4331" max="4331" width="25.7265625" style="37" customWidth="1"/>
    <col min="4332" max="4332" width="60.7265625" style="37" customWidth="1"/>
    <col min="4333" max="4333" width="17.7265625" style="37" customWidth="1"/>
    <col min="4334" max="4334" width="30.7265625" style="37" customWidth="1"/>
    <col min="4335" max="4339" width="10.7265625" style="37" customWidth="1"/>
    <col min="4340" max="4586" width="11.54296875" style="37"/>
    <col min="4587" max="4587" width="25.7265625" style="37" customWidth="1"/>
    <col min="4588" max="4588" width="60.7265625" style="37" customWidth="1"/>
    <col min="4589" max="4589" width="17.7265625" style="37" customWidth="1"/>
    <col min="4590" max="4590" width="30.7265625" style="37" customWidth="1"/>
    <col min="4591" max="4595" width="10.7265625" style="37" customWidth="1"/>
    <col min="4596" max="4842" width="11.54296875" style="37"/>
    <col min="4843" max="4843" width="25.7265625" style="37" customWidth="1"/>
    <col min="4844" max="4844" width="60.7265625" style="37" customWidth="1"/>
    <col min="4845" max="4845" width="17.7265625" style="37" customWidth="1"/>
    <col min="4846" max="4846" width="30.7265625" style="37" customWidth="1"/>
    <col min="4847" max="4851" width="10.7265625" style="37" customWidth="1"/>
    <col min="4852" max="5098" width="11.54296875" style="37"/>
    <col min="5099" max="5099" width="25.7265625" style="37" customWidth="1"/>
    <col min="5100" max="5100" width="60.7265625" style="37" customWidth="1"/>
    <col min="5101" max="5101" width="17.7265625" style="37" customWidth="1"/>
    <col min="5102" max="5102" width="30.7265625" style="37" customWidth="1"/>
    <col min="5103" max="5107" width="10.7265625" style="37" customWidth="1"/>
    <col min="5108" max="5354" width="11.54296875" style="37"/>
    <col min="5355" max="5355" width="25.7265625" style="37" customWidth="1"/>
    <col min="5356" max="5356" width="60.7265625" style="37" customWidth="1"/>
    <col min="5357" max="5357" width="17.7265625" style="37" customWidth="1"/>
    <col min="5358" max="5358" width="30.7265625" style="37" customWidth="1"/>
    <col min="5359" max="5363" width="10.7265625" style="37" customWidth="1"/>
    <col min="5364" max="5610" width="11.54296875" style="37"/>
    <col min="5611" max="5611" width="25.7265625" style="37" customWidth="1"/>
    <col min="5612" max="5612" width="60.7265625" style="37" customWidth="1"/>
    <col min="5613" max="5613" width="17.7265625" style="37" customWidth="1"/>
    <col min="5614" max="5614" width="30.7265625" style="37" customWidth="1"/>
    <col min="5615" max="5619" width="10.7265625" style="37" customWidth="1"/>
    <col min="5620" max="5866" width="11.54296875" style="37"/>
    <col min="5867" max="5867" width="25.7265625" style="37" customWidth="1"/>
    <col min="5868" max="5868" width="60.7265625" style="37" customWidth="1"/>
    <col min="5869" max="5869" width="17.7265625" style="37" customWidth="1"/>
    <col min="5870" max="5870" width="30.7265625" style="37" customWidth="1"/>
    <col min="5871" max="5875" width="10.7265625" style="37" customWidth="1"/>
    <col min="5876" max="6122" width="11.54296875" style="37"/>
    <col min="6123" max="6123" width="25.7265625" style="37" customWidth="1"/>
    <col min="6124" max="6124" width="60.7265625" style="37" customWidth="1"/>
    <col min="6125" max="6125" width="17.7265625" style="37" customWidth="1"/>
    <col min="6126" max="6126" width="30.7265625" style="37" customWidth="1"/>
    <col min="6127" max="6131" width="10.7265625" style="37" customWidth="1"/>
    <col min="6132" max="6378" width="11.54296875" style="37"/>
    <col min="6379" max="6379" width="25.7265625" style="37" customWidth="1"/>
    <col min="6380" max="6380" width="60.7265625" style="37" customWidth="1"/>
    <col min="6381" max="6381" width="17.7265625" style="37" customWidth="1"/>
    <col min="6382" max="6382" width="30.7265625" style="37" customWidth="1"/>
    <col min="6383" max="6387" width="10.7265625" style="37" customWidth="1"/>
    <col min="6388" max="6634" width="11.54296875" style="37"/>
    <col min="6635" max="6635" width="25.7265625" style="37" customWidth="1"/>
    <col min="6636" max="6636" width="60.7265625" style="37" customWidth="1"/>
    <col min="6637" max="6637" width="17.7265625" style="37" customWidth="1"/>
    <col min="6638" max="6638" width="30.7265625" style="37" customWidth="1"/>
    <col min="6639" max="6643" width="10.7265625" style="37" customWidth="1"/>
    <col min="6644" max="6890" width="11.54296875" style="37"/>
    <col min="6891" max="6891" width="25.7265625" style="37" customWidth="1"/>
    <col min="6892" max="6892" width="60.7265625" style="37" customWidth="1"/>
    <col min="6893" max="6893" width="17.7265625" style="37" customWidth="1"/>
    <col min="6894" max="6894" width="30.7265625" style="37" customWidth="1"/>
    <col min="6895" max="6899" width="10.7265625" style="37" customWidth="1"/>
    <col min="6900" max="7146" width="11.54296875" style="37"/>
    <col min="7147" max="7147" width="25.7265625" style="37" customWidth="1"/>
    <col min="7148" max="7148" width="60.7265625" style="37" customWidth="1"/>
    <col min="7149" max="7149" width="17.7265625" style="37" customWidth="1"/>
    <col min="7150" max="7150" width="30.7265625" style="37" customWidth="1"/>
    <col min="7151" max="7155" width="10.7265625" style="37" customWidth="1"/>
    <col min="7156" max="7402" width="11.54296875" style="37"/>
    <col min="7403" max="7403" width="25.7265625" style="37" customWidth="1"/>
    <col min="7404" max="7404" width="60.7265625" style="37" customWidth="1"/>
    <col min="7405" max="7405" width="17.7265625" style="37" customWidth="1"/>
    <col min="7406" max="7406" width="30.7265625" style="37" customWidth="1"/>
    <col min="7407" max="7411" width="10.7265625" style="37" customWidth="1"/>
    <col min="7412" max="7658" width="11.54296875" style="37"/>
    <col min="7659" max="7659" width="25.7265625" style="37" customWidth="1"/>
    <col min="7660" max="7660" width="60.7265625" style="37" customWidth="1"/>
    <col min="7661" max="7661" width="17.7265625" style="37" customWidth="1"/>
    <col min="7662" max="7662" width="30.7265625" style="37" customWidth="1"/>
    <col min="7663" max="7667" width="10.7265625" style="37" customWidth="1"/>
    <col min="7668" max="7914" width="11.54296875" style="37"/>
    <col min="7915" max="7915" width="25.7265625" style="37" customWidth="1"/>
    <col min="7916" max="7916" width="60.7265625" style="37" customWidth="1"/>
    <col min="7917" max="7917" width="17.7265625" style="37" customWidth="1"/>
    <col min="7918" max="7918" width="30.7265625" style="37" customWidth="1"/>
    <col min="7919" max="7923" width="10.7265625" style="37" customWidth="1"/>
    <col min="7924" max="8170" width="11.54296875" style="37"/>
    <col min="8171" max="8171" width="25.7265625" style="37" customWidth="1"/>
    <col min="8172" max="8172" width="60.7265625" style="37" customWidth="1"/>
    <col min="8173" max="8173" width="17.7265625" style="37" customWidth="1"/>
    <col min="8174" max="8174" width="30.7265625" style="37" customWidth="1"/>
    <col min="8175" max="8179" width="10.7265625" style="37" customWidth="1"/>
    <col min="8180" max="8426" width="11.54296875" style="37"/>
    <col min="8427" max="8427" width="25.7265625" style="37" customWidth="1"/>
    <col min="8428" max="8428" width="60.7265625" style="37" customWidth="1"/>
    <col min="8429" max="8429" width="17.7265625" style="37" customWidth="1"/>
    <col min="8430" max="8430" width="30.7265625" style="37" customWidth="1"/>
    <col min="8431" max="8435" width="10.7265625" style="37" customWidth="1"/>
    <col min="8436" max="8682" width="11.54296875" style="37"/>
    <col min="8683" max="8683" width="25.7265625" style="37" customWidth="1"/>
    <col min="8684" max="8684" width="60.7265625" style="37" customWidth="1"/>
    <col min="8685" max="8685" width="17.7265625" style="37" customWidth="1"/>
    <col min="8686" max="8686" width="30.7265625" style="37" customWidth="1"/>
    <col min="8687" max="8691" width="10.7265625" style="37" customWidth="1"/>
    <col min="8692" max="8938" width="11.54296875" style="37"/>
    <col min="8939" max="8939" width="25.7265625" style="37" customWidth="1"/>
    <col min="8940" max="8940" width="60.7265625" style="37" customWidth="1"/>
    <col min="8941" max="8941" width="17.7265625" style="37" customWidth="1"/>
    <col min="8942" max="8942" width="30.7265625" style="37" customWidth="1"/>
    <col min="8943" max="8947" width="10.7265625" style="37" customWidth="1"/>
    <col min="8948" max="9194" width="11.54296875" style="37"/>
    <col min="9195" max="9195" width="25.7265625" style="37" customWidth="1"/>
    <col min="9196" max="9196" width="60.7265625" style="37" customWidth="1"/>
    <col min="9197" max="9197" width="17.7265625" style="37" customWidth="1"/>
    <col min="9198" max="9198" width="30.7265625" style="37" customWidth="1"/>
    <col min="9199" max="9203" width="10.7265625" style="37" customWidth="1"/>
    <col min="9204" max="9450" width="11.54296875" style="37"/>
    <col min="9451" max="9451" width="25.7265625" style="37" customWidth="1"/>
    <col min="9452" max="9452" width="60.7265625" style="37" customWidth="1"/>
    <col min="9453" max="9453" width="17.7265625" style="37" customWidth="1"/>
    <col min="9454" max="9454" width="30.7265625" style="37" customWidth="1"/>
    <col min="9455" max="9459" width="10.7265625" style="37" customWidth="1"/>
    <col min="9460" max="9706" width="11.54296875" style="37"/>
    <col min="9707" max="9707" width="25.7265625" style="37" customWidth="1"/>
    <col min="9708" max="9708" width="60.7265625" style="37" customWidth="1"/>
    <col min="9709" max="9709" width="17.7265625" style="37" customWidth="1"/>
    <col min="9710" max="9710" width="30.7265625" style="37" customWidth="1"/>
    <col min="9711" max="9715" width="10.7265625" style="37" customWidth="1"/>
    <col min="9716" max="9962" width="11.54296875" style="37"/>
    <col min="9963" max="9963" width="25.7265625" style="37" customWidth="1"/>
    <col min="9964" max="9964" width="60.7265625" style="37" customWidth="1"/>
    <col min="9965" max="9965" width="17.7265625" style="37" customWidth="1"/>
    <col min="9966" max="9966" width="30.7265625" style="37" customWidth="1"/>
    <col min="9967" max="9971" width="10.7265625" style="37" customWidth="1"/>
    <col min="9972" max="10218" width="11.54296875" style="37"/>
    <col min="10219" max="10219" width="25.7265625" style="37" customWidth="1"/>
    <col min="10220" max="10220" width="60.7265625" style="37" customWidth="1"/>
    <col min="10221" max="10221" width="17.7265625" style="37" customWidth="1"/>
    <col min="10222" max="10222" width="30.7265625" style="37" customWidth="1"/>
    <col min="10223" max="10227" width="10.7265625" style="37" customWidth="1"/>
    <col min="10228" max="10474" width="11.54296875" style="37"/>
    <col min="10475" max="10475" width="25.7265625" style="37" customWidth="1"/>
    <col min="10476" max="10476" width="60.7265625" style="37" customWidth="1"/>
    <col min="10477" max="10477" width="17.7265625" style="37" customWidth="1"/>
    <col min="10478" max="10478" width="30.7265625" style="37" customWidth="1"/>
    <col min="10479" max="10483" width="10.7265625" style="37" customWidth="1"/>
    <col min="10484" max="10730" width="11.54296875" style="37"/>
    <col min="10731" max="10731" width="25.7265625" style="37" customWidth="1"/>
    <col min="10732" max="10732" width="60.7265625" style="37" customWidth="1"/>
    <col min="10733" max="10733" width="17.7265625" style="37" customWidth="1"/>
    <col min="10734" max="10734" width="30.7265625" style="37" customWidth="1"/>
    <col min="10735" max="10739" width="10.7265625" style="37" customWidth="1"/>
    <col min="10740" max="10986" width="11.54296875" style="37"/>
    <col min="10987" max="10987" width="25.7265625" style="37" customWidth="1"/>
    <col min="10988" max="10988" width="60.7265625" style="37" customWidth="1"/>
    <col min="10989" max="10989" width="17.7265625" style="37" customWidth="1"/>
    <col min="10990" max="10990" width="30.7265625" style="37" customWidth="1"/>
    <col min="10991" max="10995" width="10.7265625" style="37" customWidth="1"/>
    <col min="10996" max="11242" width="11.54296875" style="37"/>
    <col min="11243" max="11243" width="25.7265625" style="37" customWidth="1"/>
    <col min="11244" max="11244" width="60.7265625" style="37" customWidth="1"/>
    <col min="11245" max="11245" width="17.7265625" style="37" customWidth="1"/>
    <col min="11246" max="11246" width="30.7265625" style="37" customWidth="1"/>
    <col min="11247" max="11251" width="10.7265625" style="37" customWidth="1"/>
    <col min="11252" max="11498" width="11.54296875" style="37"/>
    <col min="11499" max="11499" width="25.7265625" style="37" customWidth="1"/>
    <col min="11500" max="11500" width="60.7265625" style="37" customWidth="1"/>
    <col min="11501" max="11501" width="17.7265625" style="37" customWidth="1"/>
    <col min="11502" max="11502" width="30.7265625" style="37" customWidth="1"/>
    <col min="11503" max="11507" width="10.7265625" style="37" customWidth="1"/>
    <col min="11508" max="11754" width="11.54296875" style="37"/>
    <col min="11755" max="11755" width="25.7265625" style="37" customWidth="1"/>
    <col min="11756" max="11756" width="60.7265625" style="37" customWidth="1"/>
    <col min="11757" max="11757" width="17.7265625" style="37" customWidth="1"/>
    <col min="11758" max="11758" width="30.7265625" style="37" customWidth="1"/>
    <col min="11759" max="11763" width="10.7265625" style="37" customWidth="1"/>
    <col min="11764" max="12010" width="11.54296875" style="37"/>
    <col min="12011" max="12011" width="25.7265625" style="37" customWidth="1"/>
    <col min="12012" max="12012" width="60.7265625" style="37" customWidth="1"/>
    <col min="12013" max="12013" width="17.7265625" style="37" customWidth="1"/>
    <col min="12014" max="12014" width="30.7265625" style="37" customWidth="1"/>
    <col min="12015" max="12019" width="10.7265625" style="37" customWidth="1"/>
    <col min="12020" max="12266" width="11.54296875" style="37"/>
    <col min="12267" max="12267" width="25.7265625" style="37" customWidth="1"/>
    <col min="12268" max="12268" width="60.7265625" style="37" customWidth="1"/>
    <col min="12269" max="12269" width="17.7265625" style="37" customWidth="1"/>
    <col min="12270" max="12270" width="30.7265625" style="37" customWidth="1"/>
    <col min="12271" max="12275" width="10.7265625" style="37" customWidth="1"/>
    <col min="12276" max="12522" width="11.54296875" style="37"/>
    <col min="12523" max="12523" width="25.7265625" style="37" customWidth="1"/>
    <col min="12524" max="12524" width="60.7265625" style="37" customWidth="1"/>
    <col min="12525" max="12525" width="17.7265625" style="37" customWidth="1"/>
    <col min="12526" max="12526" width="30.7265625" style="37" customWidth="1"/>
    <col min="12527" max="12531" width="10.7265625" style="37" customWidth="1"/>
    <col min="12532" max="12778" width="11.54296875" style="37"/>
    <col min="12779" max="12779" width="25.7265625" style="37" customWidth="1"/>
    <col min="12780" max="12780" width="60.7265625" style="37" customWidth="1"/>
    <col min="12781" max="12781" width="17.7265625" style="37" customWidth="1"/>
    <col min="12782" max="12782" width="30.7265625" style="37" customWidth="1"/>
    <col min="12783" max="12787" width="10.7265625" style="37" customWidth="1"/>
    <col min="12788" max="13034" width="11.54296875" style="37"/>
    <col min="13035" max="13035" width="25.7265625" style="37" customWidth="1"/>
    <col min="13036" max="13036" width="60.7265625" style="37" customWidth="1"/>
    <col min="13037" max="13037" width="17.7265625" style="37" customWidth="1"/>
    <col min="13038" max="13038" width="30.7265625" style="37" customWidth="1"/>
    <col min="13039" max="13043" width="10.7265625" style="37" customWidth="1"/>
    <col min="13044" max="13290" width="11.54296875" style="37"/>
    <col min="13291" max="13291" width="25.7265625" style="37" customWidth="1"/>
    <col min="13292" max="13292" width="60.7265625" style="37" customWidth="1"/>
    <col min="13293" max="13293" width="17.7265625" style="37" customWidth="1"/>
    <col min="13294" max="13294" width="30.7265625" style="37" customWidth="1"/>
    <col min="13295" max="13299" width="10.7265625" style="37" customWidth="1"/>
    <col min="13300" max="13546" width="11.54296875" style="37"/>
    <col min="13547" max="13547" width="25.7265625" style="37" customWidth="1"/>
    <col min="13548" max="13548" width="60.7265625" style="37" customWidth="1"/>
    <col min="13549" max="13549" width="17.7265625" style="37" customWidth="1"/>
    <col min="13550" max="13550" width="30.7265625" style="37" customWidth="1"/>
    <col min="13551" max="13555" width="10.7265625" style="37" customWidth="1"/>
    <col min="13556" max="13802" width="11.54296875" style="37"/>
    <col min="13803" max="13803" width="25.7265625" style="37" customWidth="1"/>
    <col min="13804" max="13804" width="60.7265625" style="37" customWidth="1"/>
    <col min="13805" max="13805" width="17.7265625" style="37" customWidth="1"/>
    <col min="13806" max="13806" width="30.7265625" style="37" customWidth="1"/>
    <col min="13807" max="13811" width="10.7265625" style="37" customWidth="1"/>
    <col min="13812" max="14058" width="11.54296875" style="37"/>
    <col min="14059" max="14059" width="25.7265625" style="37" customWidth="1"/>
    <col min="14060" max="14060" width="60.7265625" style="37" customWidth="1"/>
    <col min="14061" max="14061" width="17.7265625" style="37" customWidth="1"/>
    <col min="14062" max="14062" width="30.7265625" style="37" customWidth="1"/>
    <col min="14063" max="14067" width="10.7265625" style="37" customWidth="1"/>
    <col min="14068" max="14314" width="11.54296875" style="37"/>
    <col min="14315" max="14315" width="25.7265625" style="37" customWidth="1"/>
    <col min="14316" max="14316" width="60.7265625" style="37" customWidth="1"/>
    <col min="14317" max="14317" width="17.7265625" style="37" customWidth="1"/>
    <col min="14318" max="14318" width="30.7265625" style="37" customWidth="1"/>
    <col min="14319" max="14323" width="10.7265625" style="37" customWidth="1"/>
    <col min="14324" max="14570" width="11.54296875" style="37"/>
    <col min="14571" max="14571" width="25.7265625" style="37" customWidth="1"/>
    <col min="14572" max="14572" width="60.7265625" style="37" customWidth="1"/>
    <col min="14573" max="14573" width="17.7265625" style="37" customWidth="1"/>
    <col min="14574" max="14574" width="30.7265625" style="37" customWidth="1"/>
    <col min="14575" max="14579" width="10.7265625" style="37" customWidth="1"/>
    <col min="14580" max="14826" width="11.54296875" style="37"/>
    <col min="14827" max="14827" width="25.7265625" style="37" customWidth="1"/>
    <col min="14828" max="14828" width="60.7265625" style="37" customWidth="1"/>
    <col min="14829" max="14829" width="17.7265625" style="37" customWidth="1"/>
    <col min="14830" max="14830" width="30.7265625" style="37" customWidth="1"/>
    <col min="14831" max="14835" width="10.7265625" style="37" customWidth="1"/>
    <col min="14836" max="15082" width="11.54296875" style="37"/>
    <col min="15083" max="15083" width="25.7265625" style="37" customWidth="1"/>
    <col min="15084" max="15084" width="60.7265625" style="37" customWidth="1"/>
    <col min="15085" max="15085" width="17.7265625" style="37" customWidth="1"/>
    <col min="15086" max="15086" width="30.7265625" style="37" customWidth="1"/>
    <col min="15087" max="15091" width="10.7265625" style="37" customWidth="1"/>
    <col min="15092" max="15338" width="11.54296875" style="37"/>
    <col min="15339" max="15339" width="25.7265625" style="37" customWidth="1"/>
    <col min="15340" max="15340" width="60.7265625" style="37" customWidth="1"/>
    <col min="15341" max="15341" width="17.7265625" style="37" customWidth="1"/>
    <col min="15342" max="15342" width="30.7265625" style="37" customWidth="1"/>
    <col min="15343" max="15347" width="10.7265625" style="37" customWidth="1"/>
    <col min="15348" max="15594" width="11.54296875" style="37"/>
    <col min="15595" max="15595" width="25.7265625" style="37" customWidth="1"/>
    <col min="15596" max="15596" width="60.7265625" style="37" customWidth="1"/>
    <col min="15597" max="15597" width="17.7265625" style="37" customWidth="1"/>
    <col min="15598" max="15598" width="30.7265625" style="37" customWidth="1"/>
    <col min="15599" max="15603" width="10.7265625" style="37" customWidth="1"/>
    <col min="15604" max="15850" width="11.54296875" style="37"/>
    <col min="15851" max="15851" width="25.7265625" style="37" customWidth="1"/>
    <col min="15852" max="15852" width="60.7265625" style="37" customWidth="1"/>
    <col min="15853" max="15853" width="17.7265625" style="37" customWidth="1"/>
    <col min="15854" max="15854" width="30.7265625" style="37" customWidth="1"/>
    <col min="15855" max="15859" width="10.7265625" style="37" customWidth="1"/>
    <col min="15860" max="16106" width="11.54296875" style="37"/>
    <col min="16107" max="16107" width="25.7265625" style="37" customWidth="1"/>
    <col min="16108" max="16108" width="60.7265625" style="37" customWidth="1"/>
    <col min="16109" max="16109" width="17.7265625" style="37" customWidth="1"/>
    <col min="16110" max="16110" width="30.7265625" style="37" customWidth="1"/>
    <col min="16111" max="16115" width="10.7265625" style="37" customWidth="1"/>
    <col min="16116" max="16382" width="11.54296875" style="37"/>
    <col min="16383" max="16383" width="11.54296875" style="37" customWidth="1"/>
    <col min="16384" max="16384" width="11.54296875" style="37"/>
  </cols>
  <sheetData>
    <row r="1" spans="1:13" s="52" customFormat="1" ht="87" customHeight="1">
      <c r="A1" s="240" t="s">
        <v>317</v>
      </c>
      <c r="B1" s="270" t="s">
        <v>290</v>
      </c>
      <c r="C1" s="270"/>
      <c r="D1" s="270"/>
      <c r="E1" s="270"/>
      <c r="F1" s="270"/>
      <c r="G1" s="270"/>
      <c r="H1" s="37"/>
      <c r="I1" s="227"/>
      <c r="J1" s="37"/>
      <c r="K1" s="37"/>
    </row>
    <row r="2" spans="1:13" ht="34.5" customHeight="1">
      <c r="A2" s="5"/>
      <c r="B2" s="260" t="s">
        <v>31</v>
      </c>
      <c r="C2" s="260" t="s">
        <v>32</v>
      </c>
      <c r="D2" s="260" t="s">
        <v>233</v>
      </c>
      <c r="E2" s="260" t="s">
        <v>234</v>
      </c>
      <c r="F2" s="260" t="s">
        <v>289</v>
      </c>
      <c r="G2" s="260"/>
    </row>
    <row r="3" spans="1:13" ht="11.25" customHeight="1">
      <c r="A3" s="5"/>
      <c r="B3" s="260"/>
      <c r="C3" s="260"/>
      <c r="D3" s="260"/>
      <c r="E3" s="260"/>
      <c r="F3" s="84">
        <v>2020</v>
      </c>
      <c r="G3" s="84">
        <v>2021</v>
      </c>
    </row>
    <row r="4" spans="1:13" s="53" customFormat="1" ht="76.5" customHeight="1">
      <c r="A4" s="4"/>
      <c r="B4" s="221" t="s">
        <v>287</v>
      </c>
      <c r="C4" s="218" t="s">
        <v>212</v>
      </c>
      <c r="D4" s="218" t="s">
        <v>34</v>
      </c>
      <c r="E4" s="222" t="s">
        <v>211</v>
      </c>
      <c r="F4" s="209">
        <v>-3340</v>
      </c>
      <c r="G4" s="209"/>
      <c r="H4" s="228"/>
      <c r="I4" s="229"/>
      <c r="J4" s="229"/>
      <c r="K4" s="229"/>
    </row>
    <row r="5" spans="1:13" s="53" customFormat="1" ht="60.65" customHeight="1">
      <c r="A5" s="4"/>
      <c r="B5" s="223" t="s">
        <v>223</v>
      </c>
      <c r="C5" s="87" t="s">
        <v>265</v>
      </c>
      <c r="D5" s="197" t="s">
        <v>34</v>
      </c>
      <c r="E5" s="224" t="s">
        <v>159</v>
      </c>
      <c r="F5" s="197">
        <v>4</v>
      </c>
      <c r="G5" s="197"/>
      <c r="H5" s="229"/>
      <c r="I5" s="229"/>
      <c r="J5" s="229"/>
      <c r="K5" s="229"/>
    </row>
    <row r="6" spans="1:13" ht="21">
      <c r="B6" s="225" t="s">
        <v>35</v>
      </c>
      <c r="C6" s="218" t="s">
        <v>89</v>
      </c>
      <c r="D6" s="218" t="s">
        <v>34</v>
      </c>
      <c r="E6" s="225" t="s">
        <v>90</v>
      </c>
      <c r="F6" s="209">
        <v>50</v>
      </c>
      <c r="G6" s="209"/>
    </row>
    <row r="7" spans="1:13" s="54" customFormat="1" ht="31.5">
      <c r="A7" s="4"/>
      <c r="B7" s="265" t="s">
        <v>161</v>
      </c>
      <c r="C7" s="87" t="s">
        <v>224</v>
      </c>
      <c r="D7" s="87" t="s">
        <v>34</v>
      </c>
      <c r="E7" s="86" t="s">
        <v>213</v>
      </c>
      <c r="F7" s="88">
        <v>-307.15000000000009</v>
      </c>
      <c r="G7" s="88"/>
    </row>
    <row r="8" spans="1:13" s="54" customFormat="1" ht="31.5">
      <c r="A8" s="4"/>
      <c r="B8" s="265"/>
      <c r="C8" s="87" t="s">
        <v>238</v>
      </c>
      <c r="D8" s="87" t="s">
        <v>34</v>
      </c>
      <c r="E8" s="86" t="s">
        <v>213</v>
      </c>
      <c r="F8" s="88"/>
      <c r="G8" s="88">
        <f>+F7</f>
        <v>-307.15000000000009</v>
      </c>
    </row>
    <row r="9" spans="1:13" s="51" customFormat="1" ht="14">
      <c r="A9" s="4"/>
      <c r="B9" s="263" t="s">
        <v>225</v>
      </c>
      <c r="C9" s="218" t="s">
        <v>299</v>
      </c>
      <c r="D9" s="218" t="s">
        <v>34</v>
      </c>
      <c r="E9" s="264" t="s">
        <v>239</v>
      </c>
      <c r="F9" s="209">
        <v>-1263</v>
      </c>
      <c r="G9" s="209"/>
    </row>
    <row r="10" spans="1:13" s="51" customFormat="1" ht="14">
      <c r="A10" s="4"/>
      <c r="B10" s="263"/>
      <c r="C10" s="218" t="s">
        <v>300</v>
      </c>
      <c r="D10" s="218" t="s">
        <v>34</v>
      </c>
      <c r="E10" s="264"/>
      <c r="F10" s="209">
        <v>-141</v>
      </c>
      <c r="G10" s="209"/>
    </row>
    <row r="11" spans="1:13" s="51" customFormat="1" ht="14">
      <c r="A11" s="4"/>
      <c r="B11" s="265" t="s">
        <v>240</v>
      </c>
      <c r="C11" s="87" t="s">
        <v>285</v>
      </c>
      <c r="D11" s="87" t="s">
        <v>34</v>
      </c>
      <c r="E11" s="266" t="s">
        <v>241</v>
      </c>
      <c r="F11" s="88"/>
      <c r="G11" s="88">
        <v>-1292</v>
      </c>
    </row>
    <row r="12" spans="1:13" s="51" customFormat="1" ht="14">
      <c r="A12" s="4"/>
      <c r="B12" s="265"/>
      <c r="C12" s="87" t="s">
        <v>286</v>
      </c>
      <c r="D12" s="87" t="s">
        <v>34</v>
      </c>
      <c r="E12" s="266"/>
      <c r="F12" s="88"/>
      <c r="G12" s="88">
        <v>-147</v>
      </c>
    </row>
    <row r="13" spans="1:13" s="51" customFormat="1" ht="58.15" customHeight="1">
      <c r="A13" s="4"/>
      <c r="B13" s="225" t="s">
        <v>214</v>
      </c>
      <c r="C13" s="218" t="s">
        <v>215</v>
      </c>
      <c r="D13" s="218" t="s">
        <v>34</v>
      </c>
      <c r="E13" s="222" t="s">
        <v>216</v>
      </c>
      <c r="F13" s="209">
        <f>-181+142</f>
        <v>-39</v>
      </c>
      <c r="G13" s="209">
        <f>+-221+181</f>
        <v>-40</v>
      </c>
    </row>
    <row r="14" spans="1:13" s="51" customFormat="1" ht="54.75" customHeight="1">
      <c r="A14" s="4"/>
      <c r="B14" s="86" t="s">
        <v>165</v>
      </c>
      <c r="C14" s="87" t="s">
        <v>166</v>
      </c>
      <c r="D14" s="87" t="s">
        <v>36</v>
      </c>
      <c r="E14" s="86" t="s">
        <v>217</v>
      </c>
      <c r="F14" s="88">
        <v>-400</v>
      </c>
      <c r="G14" s="88"/>
      <c r="H14" s="220"/>
      <c r="I14" s="169"/>
      <c r="J14" s="169"/>
      <c r="K14" s="169"/>
      <c r="L14" s="169"/>
    </row>
    <row r="15" spans="1:13" s="51" customFormat="1" ht="60.65" customHeight="1">
      <c r="A15" s="4"/>
      <c r="B15" s="225" t="s">
        <v>218</v>
      </c>
      <c r="C15" s="218" t="s">
        <v>288</v>
      </c>
      <c r="D15" s="218" t="s">
        <v>36</v>
      </c>
      <c r="E15" s="222" t="s">
        <v>217</v>
      </c>
      <c r="F15" s="209">
        <v>436</v>
      </c>
      <c r="G15" s="209"/>
    </row>
    <row r="16" spans="1:13" s="51" customFormat="1" ht="31.5">
      <c r="A16" s="4"/>
      <c r="B16" s="265" t="s">
        <v>219</v>
      </c>
      <c r="C16" s="87" t="s">
        <v>229</v>
      </c>
      <c r="D16" s="87" t="s">
        <v>34</v>
      </c>
      <c r="E16" s="86" t="s">
        <v>235</v>
      </c>
      <c r="F16" s="88">
        <v>-0.6</v>
      </c>
      <c r="G16" s="88"/>
      <c r="H16" s="168"/>
      <c r="I16" s="168"/>
      <c r="J16" s="168"/>
      <c r="K16" s="168"/>
      <c r="L16" s="168"/>
      <c r="M16" s="168"/>
    </row>
    <row r="17" spans="1:16117" s="51" customFormat="1" ht="37.15" customHeight="1">
      <c r="A17" s="4"/>
      <c r="B17" s="265"/>
      <c r="C17" s="87" t="s">
        <v>220</v>
      </c>
      <c r="D17" s="87" t="s">
        <v>36</v>
      </c>
      <c r="E17" s="86" t="s">
        <v>217</v>
      </c>
      <c r="F17" s="88">
        <v>5.5</v>
      </c>
      <c r="G17" s="88"/>
      <c r="H17" s="168"/>
      <c r="I17" s="168"/>
      <c r="J17" s="168"/>
      <c r="K17" s="168"/>
      <c r="L17" s="168"/>
      <c r="M17" s="168"/>
    </row>
    <row r="18" spans="1:16117" s="51" customFormat="1" ht="25.5" customHeight="1">
      <c r="A18" s="4"/>
      <c r="B18" s="225" t="s">
        <v>221</v>
      </c>
      <c r="C18" s="218" t="s">
        <v>222</v>
      </c>
      <c r="D18" s="218" t="s">
        <v>88</v>
      </c>
      <c r="E18" s="222" t="s">
        <v>217</v>
      </c>
      <c r="F18" s="209">
        <v>200</v>
      </c>
      <c r="G18" s="209"/>
      <c r="H18" s="168"/>
      <c r="I18" s="168"/>
      <c r="J18" s="168"/>
      <c r="K18" s="168"/>
      <c r="L18" s="168"/>
      <c r="M18" s="168"/>
    </row>
    <row r="19" spans="1:16117" s="51" customFormat="1" ht="140.5" customHeight="1">
      <c r="A19" s="4"/>
      <c r="B19" s="86" t="s">
        <v>242</v>
      </c>
      <c r="C19" s="87" t="s">
        <v>243</v>
      </c>
      <c r="D19" s="87" t="s">
        <v>34</v>
      </c>
      <c r="E19" s="86" t="s">
        <v>244</v>
      </c>
      <c r="F19" s="88">
        <v>-1500</v>
      </c>
      <c r="G19" s="88">
        <v>-1500</v>
      </c>
      <c r="H19" s="168"/>
      <c r="I19" s="168"/>
      <c r="J19" s="168"/>
      <c r="K19" s="168"/>
      <c r="L19" s="168"/>
      <c r="M19" s="168"/>
    </row>
    <row r="20" spans="1:16117" s="51" customFormat="1" ht="31.9" customHeight="1">
      <c r="A20" s="4"/>
      <c r="B20" s="267" t="s">
        <v>284</v>
      </c>
      <c r="C20" s="268"/>
      <c r="D20" s="268"/>
      <c r="E20" s="269"/>
      <c r="F20" s="89">
        <f>SUM(F4:F19)</f>
        <v>-6295.25</v>
      </c>
      <c r="G20" s="89">
        <f>SUM(G4:G19)</f>
        <v>-3286.15</v>
      </c>
      <c r="H20" s="168"/>
      <c r="I20" s="168"/>
      <c r="J20" s="168"/>
      <c r="K20" s="168"/>
      <c r="L20" s="168"/>
      <c r="M20" s="168"/>
    </row>
    <row r="21" spans="1:16117" s="51" customFormat="1" ht="22.9" customHeight="1">
      <c r="A21" s="4"/>
      <c r="B21" s="261"/>
      <c r="C21" s="262"/>
      <c r="D21" s="262"/>
      <c r="E21" s="262"/>
      <c r="F21" s="262"/>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row>
    <row r="22" spans="1:16117" s="51" customFormat="1" ht="19.149999999999999" customHeight="1">
      <c r="A22" s="4"/>
      <c r="B22" s="261"/>
      <c r="C22" s="262"/>
      <c r="D22" s="262"/>
      <c r="E22" s="262"/>
      <c r="F22" s="262"/>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row>
    <row r="23" spans="1:16117" s="51" customFormat="1" ht="55.15" customHeight="1">
      <c r="A23" s="4"/>
      <c r="B23" s="176"/>
      <c r="C23" s="62"/>
      <c r="D23" s="63"/>
      <c r="E23" s="63"/>
      <c r="F23" s="64"/>
      <c r="G23" s="52"/>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row>
    <row r="30" spans="1:16117" ht="87" customHeight="1">
      <c r="A30" s="14"/>
    </row>
    <row r="31" spans="1:16117" ht="87" customHeight="1">
      <c r="A31" s="14"/>
    </row>
    <row r="32" spans="1:16117" ht="87" customHeight="1">
      <c r="A32" s="14"/>
    </row>
    <row r="33" spans="1:1" ht="87" customHeight="1">
      <c r="A33" s="14"/>
    </row>
    <row r="34" spans="1:1" ht="87" customHeight="1">
      <c r="A34" s="14"/>
    </row>
    <row r="35" spans="1:1" ht="87" customHeight="1">
      <c r="A35" s="14"/>
    </row>
  </sheetData>
  <mergeCells count="15">
    <mergeCell ref="B7:B8"/>
    <mergeCell ref="B1:G1"/>
    <mergeCell ref="B2:B3"/>
    <mergeCell ref="C2:C3"/>
    <mergeCell ref="D2:D3"/>
    <mergeCell ref="E2:E3"/>
    <mergeCell ref="F2:G2"/>
    <mergeCell ref="B22:F22"/>
    <mergeCell ref="B9:B10"/>
    <mergeCell ref="E9:E10"/>
    <mergeCell ref="B11:B12"/>
    <mergeCell ref="E11:E12"/>
    <mergeCell ref="B21:F21"/>
    <mergeCell ref="B16:B17"/>
    <mergeCell ref="B20:E20"/>
  </mergeCells>
  <hyperlinks>
    <hyperlink ref="A1" location="Indice!B8" display="&lt;&lt;"/>
  </hyperlinks>
  <pageMargins left="0.7" right="0.7" top="0.75" bottom="0.75" header="0.3" footer="0.3"/>
  <pageSetup paperSize="9" scale="39" fitToHeight="2"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43"/>
  <sheetViews>
    <sheetView showGridLines="0" workbookViewId="0">
      <pane ySplit="3" topLeftCell="A4" activePane="bottomLeft" state="frozen"/>
      <selection activeCell="B1" sqref="B1"/>
      <selection pane="bottomLeft"/>
    </sheetView>
  </sheetViews>
  <sheetFormatPr baseColWidth="10" defaultColWidth="11.453125" defaultRowHeight="14.5"/>
  <cols>
    <col min="1" max="1" width="3.54296875" style="4" customWidth="1"/>
    <col min="2" max="2" width="39" style="43" customWidth="1"/>
    <col min="3" max="3" width="23.453125" style="43" customWidth="1"/>
    <col min="4" max="4" width="12.54296875" style="43" customWidth="1"/>
    <col min="5" max="7" width="11.453125" style="43"/>
    <col min="8" max="16384" width="11.453125" style="1"/>
  </cols>
  <sheetData>
    <row r="1" spans="1:8" ht="27.75" customHeight="1">
      <c r="A1" s="239" t="s">
        <v>317</v>
      </c>
      <c r="B1" s="270" t="s">
        <v>179</v>
      </c>
      <c r="C1" s="270"/>
      <c r="D1" s="270"/>
      <c r="E1" s="270"/>
      <c r="F1" s="270"/>
      <c r="G1" s="270"/>
    </row>
    <row r="2" spans="1:8" ht="38.25" customHeight="1">
      <c r="A2" s="5"/>
      <c r="B2" s="260" t="s">
        <v>31</v>
      </c>
      <c r="C2" s="260" t="s">
        <v>32</v>
      </c>
      <c r="D2" s="172" t="s">
        <v>33</v>
      </c>
      <c r="E2" s="260" t="s">
        <v>127</v>
      </c>
      <c r="F2" s="260"/>
      <c r="G2" s="260"/>
    </row>
    <row r="3" spans="1:8" ht="15.75" customHeight="1">
      <c r="A3" s="5"/>
      <c r="B3" s="260"/>
      <c r="C3" s="260"/>
      <c r="D3" s="172" t="s">
        <v>126</v>
      </c>
      <c r="E3" s="117">
        <v>2019</v>
      </c>
      <c r="F3" s="117">
        <f>E3+1</f>
        <v>2020</v>
      </c>
      <c r="G3" s="117">
        <f>F3+1</f>
        <v>2021</v>
      </c>
    </row>
    <row r="4" spans="1:8" s="16" customFormat="1" ht="27.65" customHeight="1">
      <c r="A4" s="4"/>
      <c r="B4" s="272" t="s">
        <v>144</v>
      </c>
      <c r="C4" s="173" t="s">
        <v>125</v>
      </c>
      <c r="D4" s="137" t="s">
        <v>124</v>
      </c>
      <c r="E4" s="173">
        <v>-632.08027186797199</v>
      </c>
      <c r="F4" s="173">
        <v>-935.25680489142314</v>
      </c>
      <c r="G4" s="173">
        <v>-1.0432839999999779</v>
      </c>
    </row>
    <row r="5" spans="1:8" s="16" customFormat="1" ht="19.149999999999999" customHeight="1">
      <c r="A5" s="4"/>
      <c r="B5" s="272"/>
      <c r="C5" s="215" t="s">
        <v>271</v>
      </c>
      <c r="D5" s="137" t="s">
        <v>124</v>
      </c>
      <c r="E5" s="215">
        <v>0</v>
      </c>
      <c r="F5" s="215">
        <v>0.11855</v>
      </c>
      <c r="G5" s="215">
        <v>0</v>
      </c>
    </row>
    <row r="6" spans="1:8" s="16" customFormat="1" ht="31.15" customHeight="1">
      <c r="A6" s="4"/>
      <c r="B6" s="175" t="s">
        <v>272</v>
      </c>
      <c r="C6" s="118"/>
      <c r="D6" s="119"/>
      <c r="E6" s="118">
        <v>1033.0385330599997</v>
      </c>
      <c r="F6" s="118">
        <v>0</v>
      </c>
      <c r="G6" s="118">
        <v>0</v>
      </c>
    </row>
    <row r="7" spans="1:8" s="16" customFormat="1" ht="27" customHeight="1">
      <c r="A7" s="4"/>
      <c r="B7" s="272" t="s">
        <v>145</v>
      </c>
      <c r="C7" s="173" t="s">
        <v>273</v>
      </c>
      <c r="D7" s="218" t="s">
        <v>120</v>
      </c>
      <c r="E7" s="173">
        <v>12.765000000000001</v>
      </c>
      <c r="F7" s="173">
        <v>59.729030000000002</v>
      </c>
      <c r="G7" s="173">
        <v>27.892299999999999</v>
      </c>
      <c r="H7" s="177"/>
    </row>
    <row r="8" spans="1:8" s="16" customFormat="1" ht="24" customHeight="1">
      <c r="A8" s="4"/>
      <c r="B8" s="272"/>
      <c r="C8" s="215" t="s">
        <v>123</v>
      </c>
      <c r="D8" s="137" t="s">
        <v>266</v>
      </c>
      <c r="E8" s="215">
        <v>0</v>
      </c>
      <c r="F8" s="215">
        <v>475.34520255000001</v>
      </c>
      <c r="G8" s="215">
        <v>72.3</v>
      </c>
      <c r="H8" s="177"/>
    </row>
    <row r="9" spans="1:8" s="16" customFormat="1" ht="27.65" customHeight="1">
      <c r="A9" s="4"/>
      <c r="B9" s="273" t="s">
        <v>146</v>
      </c>
      <c r="C9" s="216" t="s">
        <v>122</v>
      </c>
      <c r="D9" s="136" t="s">
        <v>120</v>
      </c>
      <c r="E9" s="216">
        <v>15.732332210000001</v>
      </c>
      <c r="F9" s="216">
        <v>11.782999999999999</v>
      </c>
      <c r="G9" s="216">
        <v>4.0019999999999998</v>
      </c>
    </row>
    <row r="10" spans="1:8" s="16" customFormat="1" ht="21.75" customHeight="1">
      <c r="A10" s="4"/>
      <c r="B10" s="273"/>
      <c r="C10" s="118" t="s">
        <v>121</v>
      </c>
      <c r="D10" s="119" t="s">
        <v>120</v>
      </c>
      <c r="E10" s="118">
        <v>16.045284036119998</v>
      </c>
      <c r="F10" s="118">
        <v>78</v>
      </c>
      <c r="G10" s="118">
        <v>50</v>
      </c>
    </row>
    <row r="11" spans="1:8" s="16" customFormat="1" ht="36.75" customHeight="1">
      <c r="A11" s="4"/>
      <c r="B11" s="174" t="s">
        <v>147</v>
      </c>
      <c r="C11" s="174" t="s">
        <v>119</v>
      </c>
      <c r="D11" s="174" t="s">
        <v>118</v>
      </c>
      <c r="E11" s="173">
        <v>-10</v>
      </c>
      <c r="F11" s="173">
        <v>-5</v>
      </c>
      <c r="G11" s="173">
        <v>0</v>
      </c>
    </row>
    <row r="12" spans="1:8" s="16" customFormat="1" ht="23.25" customHeight="1">
      <c r="A12" s="4"/>
      <c r="B12" s="175" t="s">
        <v>148</v>
      </c>
      <c r="C12" s="118" t="s">
        <v>117</v>
      </c>
      <c r="D12" s="217" t="s">
        <v>274</v>
      </c>
      <c r="E12" s="118">
        <v>-252.9367057</v>
      </c>
      <c r="F12" s="118">
        <v>-45</v>
      </c>
      <c r="G12" s="118">
        <v>-25</v>
      </c>
      <c r="H12" s="177"/>
    </row>
    <row r="13" spans="1:8" s="16" customFormat="1" ht="23.25" customHeight="1">
      <c r="A13" s="4"/>
      <c r="B13" s="174" t="s">
        <v>149</v>
      </c>
      <c r="C13" s="174" t="s">
        <v>276</v>
      </c>
      <c r="D13" s="174" t="s">
        <v>275</v>
      </c>
      <c r="E13" s="173">
        <v>-25</v>
      </c>
      <c r="F13" s="173">
        <v>-30</v>
      </c>
      <c r="G13" s="173">
        <v>-100</v>
      </c>
    </row>
    <row r="14" spans="1:8" s="16" customFormat="1" ht="23.25" customHeight="1">
      <c r="A14" s="4"/>
      <c r="B14" s="175" t="s">
        <v>150</v>
      </c>
      <c r="C14" s="118" t="s">
        <v>116</v>
      </c>
      <c r="D14" s="119" t="s">
        <v>115</v>
      </c>
      <c r="E14" s="118">
        <v>-25</v>
      </c>
      <c r="F14" s="118">
        <v>0</v>
      </c>
      <c r="G14" s="118">
        <v>0</v>
      </c>
    </row>
    <row r="15" spans="1:8" s="3" customFormat="1" ht="26.25" customHeight="1" thickBot="1">
      <c r="A15" s="4"/>
      <c r="B15" s="120" t="s">
        <v>151</v>
      </c>
      <c r="C15" s="121"/>
      <c r="D15" s="122"/>
      <c r="E15" s="123">
        <f>SUM(E4:E14)</f>
        <v>132.56417173814771</v>
      </c>
      <c r="F15" s="123">
        <f t="shared" ref="F15:G15" si="0">SUM(F4:F14)</f>
        <v>-390.28102234142312</v>
      </c>
      <c r="G15" s="123">
        <f t="shared" si="0"/>
        <v>28.151016000000027</v>
      </c>
      <c r="H15" s="16"/>
    </row>
    <row r="16" spans="1:8" s="16" customFormat="1" ht="20.149999999999999" customHeight="1" thickTop="1">
      <c r="A16" s="4"/>
      <c r="B16" s="111" t="s">
        <v>114</v>
      </c>
      <c r="C16" s="106"/>
      <c r="D16" s="124" t="s">
        <v>113</v>
      </c>
      <c r="E16" s="106">
        <v>-18.281229</v>
      </c>
      <c r="F16" s="106">
        <v>-185.69115328000004</v>
      </c>
      <c r="G16" s="106">
        <v>-114.65741333999999</v>
      </c>
    </row>
    <row r="17" spans="1:8" s="16" customFormat="1" ht="20.149999999999999" customHeight="1">
      <c r="A17" s="4"/>
      <c r="B17" s="125" t="s">
        <v>112</v>
      </c>
      <c r="C17" s="126"/>
      <c r="D17" s="127" t="s">
        <v>111</v>
      </c>
      <c r="E17" s="126">
        <v>-139.46326000000002</v>
      </c>
      <c r="F17" s="126">
        <v>-57.463197494599996</v>
      </c>
      <c r="G17" s="126">
        <v>132.02744955399999</v>
      </c>
    </row>
    <row r="18" spans="1:8" s="16" customFormat="1" ht="20.149999999999999" customHeight="1">
      <c r="A18" s="4"/>
      <c r="B18" s="111" t="s">
        <v>110</v>
      </c>
      <c r="C18" s="106"/>
      <c r="D18" s="219" t="s">
        <v>277</v>
      </c>
      <c r="E18" s="106">
        <v>-1.84192</v>
      </c>
      <c r="F18" s="106">
        <v>-15.60792</v>
      </c>
      <c r="G18" s="106">
        <v>-3.8079200000000002</v>
      </c>
    </row>
    <row r="19" spans="1:8" s="16" customFormat="1" ht="19.5" customHeight="1">
      <c r="A19" s="4"/>
      <c r="B19" s="125" t="s">
        <v>109</v>
      </c>
      <c r="C19" s="126"/>
      <c r="D19" s="127" t="s">
        <v>102</v>
      </c>
      <c r="E19" s="126">
        <v>3.6999999999999998E-2</v>
      </c>
      <c r="F19" s="126">
        <v>55.207541599083001</v>
      </c>
      <c r="G19" s="126">
        <v>214.88437458486698</v>
      </c>
    </row>
    <row r="20" spans="1:8" s="16" customFormat="1" ht="25.5" customHeight="1">
      <c r="A20" s="4"/>
      <c r="B20" s="111" t="s">
        <v>108</v>
      </c>
      <c r="C20" s="106"/>
      <c r="D20" s="124" t="s">
        <v>105</v>
      </c>
      <c r="E20" s="106">
        <v>-37.692423810000008</v>
      </c>
      <c r="F20" s="106">
        <v>53.736386978571403</v>
      </c>
      <c r="G20" s="106">
        <v>7.8694999999999995</v>
      </c>
    </row>
    <row r="21" spans="1:8" s="16" customFormat="1" ht="19.5" customHeight="1">
      <c r="A21" s="4"/>
      <c r="B21" s="125" t="s">
        <v>107</v>
      </c>
      <c r="C21" s="126"/>
      <c r="D21" s="127" t="s">
        <v>105</v>
      </c>
      <c r="E21" s="126">
        <v>400.99475399999994</v>
      </c>
      <c r="F21" s="126">
        <v>0</v>
      </c>
      <c r="G21" s="126">
        <v>0</v>
      </c>
    </row>
    <row r="22" spans="1:8" s="16" customFormat="1" ht="19.5" customHeight="1">
      <c r="A22" s="4"/>
      <c r="B22" s="111" t="s">
        <v>106</v>
      </c>
      <c r="C22" s="106"/>
      <c r="D22" s="124" t="s">
        <v>105</v>
      </c>
      <c r="E22" s="106">
        <v>-39.683900000000001</v>
      </c>
      <c r="F22" s="106">
        <v>61.577565457799999</v>
      </c>
      <c r="G22" s="106">
        <v>0</v>
      </c>
    </row>
    <row r="23" spans="1:8" s="16" customFormat="1" ht="19.5" customHeight="1">
      <c r="A23" s="4"/>
      <c r="B23" s="125" t="s">
        <v>104</v>
      </c>
      <c r="C23" s="126"/>
      <c r="D23" s="127" t="s">
        <v>102</v>
      </c>
      <c r="E23" s="126">
        <v>0</v>
      </c>
      <c r="F23" s="126">
        <v>0.20300000000000001</v>
      </c>
      <c r="G23" s="126">
        <v>0</v>
      </c>
    </row>
    <row r="24" spans="1:8" s="16" customFormat="1" ht="19.5" customHeight="1">
      <c r="A24" s="4"/>
      <c r="B24" s="111" t="s">
        <v>103</v>
      </c>
      <c r="C24" s="106"/>
      <c r="D24" s="124" t="s">
        <v>102</v>
      </c>
      <c r="E24" s="106">
        <v>40.466698030000003</v>
      </c>
      <c r="F24" s="106">
        <v>25.807150127888821</v>
      </c>
      <c r="G24" s="106">
        <v>23.516557845217999</v>
      </c>
    </row>
    <row r="25" spans="1:8" s="16" customFormat="1" ht="19.5" customHeight="1">
      <c r="A25" s="4"/>
      <c r="B25" s="125" t="s">
        <v>101</v>
      </c>
      <c r="C25" s="126"/>
      <c r="D25" s="178" t="s">
        <v>267</v>
      </c>
      <c r="E25" s="126">
        <v>-22.169741209999994</v>
      </c>
      <c r="F25" s="126">
        <v>98.773478089999983</v>
      </c>
      <c r="G25" s="126">
        <v>-190.83937</v>
      </c>
      <c r="H25" s="177"/>
    </row>
    <row r="26" spans="1:8" s="3" customFormat="1" ht="19.5" customHeight="1" thickBot="1">
      <c r="A26" s="4"/>
      <c r="B26" s="120" t="s">
        <v>152</v>
      </c>
      <c r="C26" s="121"/>
      <c r="D26" s="122"/>
      <c r="E26" s="123">
        <f>SUM(E16:E25)</f>
        <v>182.36597800999996</v>
      </c>
      <c r="F26" s="123">
        <f t="shared" ref="F26:G26" si="1">SUM(F16:F25)</f>
        <v>36.542851478743188</v>
      </c>
      <c r="G26" s="123">
        <f t="shared" si="1"/>
        <v>68.993178644084963</v>
      </c>
      <c r="H26" s="16"/>
    </row>
    <row r="27" spans="1:8" s="3" customFormat="1" ht="19.5" customHeight="1" thickTop="1" thickBot="1">
      <c r="A27" s="4"/>
      <c r="B27" s="128" t="s">
        <v>153</v>
      </c>
      <c r="C27" s="129"/>
      <c r="D27" s="130"/>
      <c r="E27" s="131">
        <f>E15+E26</f>
        <v>314.93014974814764</v>
      </c>
      <c r="F27" s="131">
        <f t="shared" ref="F27:G27" si="2">F15+F26</f>
        <v>-353.73817086267991</v>
      </c>
      <c r="G27" s="131">
        <f t="shared" si="2"/>
        <v>97.14419464408499</v>
      </c>
      <c r="H27" s="16"/>
    </row>
    <row r="28" spans="1:8" ht="15" customHeight="1" thickTop="1">
      <c r="B28" s="271"/>
      <c r="C28" s="271"/>
      <c r="D28" s="271"/>
      <c r="E28" s="40"/>
      <c r="F28" s="40"/>
      <c r="G28" s="40"/>
    </row>
    <row r="29" spans="1:8" ht="24" customHeight="1">
      <c r="B29" s="271"/>
      <c r="C29" s="271"/>
      <c r="D29" s="271"/>
      <c r="E29" s="271"/>
      <c r="F29" s="1"/>
      <c r="G29" s="1"/>
    </row>
    <row r="30" spans="1:8">
      <c r="A30" s="14"/>
      <c r="B30" s="41"/>
      <c r="C30" s="41"/>
      <c r="D30" s="41"/>
      <c r="E30" s="42"/>
      <c r="F30" s="42"/>
      <c r="G30" s="42"/>
    </row>
    <row r="31" spans="1:8">
      <c r="A31" s="14"/>
      <c r="B31" s="41"/>
      <c r="C31" s="41"/>
      <c r="D31" s="41"/>
      <c r="E31" s="42"/>
      <c r="F31" s="42"/>
      <c r="G31" s="42"/>
    </row>
    <row r="32" spans="1:8">
      <c r="A32" s="14"/>
      <c r="B32" s="41"/>
      <c r="C32" s="41"/>
      <c r="D32" s="41"/>
      <c r="E32" s="42"/>
      <c r="F32" s="42"/>
      <c r="G32" s="42"/>
    </row>
    <row r="33" spans="1:7">
      <c r="A33" s="14"/>
      <c r="B33" s="41"/>
      <c r="C33" s="41"/>
      <c r="D33" s="41"/>
      <c r="E33" s="179"/>
      <c r="F33" s="179"/>
      <c r="G33" s="179"/>
    </row>
    <row r="34" spans="1:7">
      <c r="A34" s="14"/>
      <c r="E34" s="42"/>
      <c r="F34" s="42"/>
      <c r="G34" s="42"/>
    </row>
    <row r="35" spans="1:7">
      <c r="A35" s="14"/>
      <c r="E35" s="42"/>
      <c r="F35" s="42"/>
      <c r="G35" s="42"/>
    </row>
    <row r="36" spans="1:7">
      <c r="E36" s="42"/>
      <c r="F36" s="42"/>
      <c r="G36" s="42"/>
    </row>
    <row r="39" spans="1:7">
      <c r="E39" s="44"/>
      <c r="F39" s="44"/>
      <c r="G39" s="44"/>
    </row>
    <row r="40" spans="1:7">
      <c r="E40" s="44"/>
      <c r="F40" s="44"/>
      <c r="G40" s="44"/>
    </row>
    <row r="41" spans="1:7">
      <c r="E41" s="44"/>
      <c r="F41" s="44"/>
      <c r="G41" s="44"/>
    </row>
    <row r="42" spans="1:7">
      <c r="E42" s="44"/>
      <c r="F42" s="44"/>
      <c r="G42" s="44"/>
    </row>
    <row r="43" spans="1:7">
      <c r="E43" s="44"/>
      <c r="F43" s="44"/>
      <c r="G43" s="44"/>
    </row>
  </sheetData>
  <mergeCells count="9">
    <mergeCell ref="B28:D28"/>
    <mergeCell ref="B29:E29"/>
    <mergeCell ref="B1:G1"/>
    <mergeCell ref="B2:B3"/>
    <mergeCell ref="C2:C3"/>
    <mergeCell ref="E2:G2"/>
    <mergeCell ref="B7:B8"/>
    <mergeCell ref="B9:B10"/>
    <mergeCell ref="B4:B5"/>
  </mergeCells>
  <hyperlinks>
    <hyperlink ref="A1" location="Indice!B8" display="&lt;&lt;"/>
  </hyperlinks>
  <pageMargins left="0.7" right="0.7" top="0.75" bottom="0.75" header="0.3" footer="0.3"/>
  <pageSetup paperSize="9"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35"/>
  <sheetViews>
    <sheetView showGridLines="0" workbookViewId="0"/>
  </sheetViews>
  <sheetFormatPr baseColWidth="10" defaultColWidth="11.453125" defaultRowHeight="14.5"/>
  <cols>
    <col min="1" max="1" width="3.54296875" style="4" customWidth="1"/>
    <col min="2" max="2" width="21.26953125" style="43" customWidth="1"/>
    <col min="3" max="3" width="28.26953125" style="43" customWidth="1"/>
    <col min="4" max="4" width="14.81640625" style="43" customWidth="1"/>
    <col min="5" max="5" width="12.453125" style="43" customWidth="1"/>
    <col min="6" max="6" width="12.26953125" style="43" customWidth="1"/>
    <col min="7" max="16384" width="11.453125" style="1"/>
  </cols>
  <sheetData>
    <row r="1" spans="1:10" ht="41.25" customHeight="1">
      <c r="A1" s="239" t="s">
        <v>317</v>
      </c>
      <c r="B1" s="270" t="s">
        <v>180</v>
      </c>
      <c r="C1" s="270"/>
      <c r="D1" s="270"/>
      <c r="E1" s="270"/>
      <c r="F1" s="270"/>
      <c r="G1" s="270"/>
    </row>
    <row r="2" spans="1:10">
      <c r="A2" s="5"/>
    </row>
    <row r="3" spans="1:10">
      <c r="A3" s="5"/>
      <c r="B3" s="260" t="s">
        <v>141</v>
      </c>
      <c r="C3" s="260" t="s">
        <v>32</v>
      </c>
      <c r="D3" s="214" t="s">
        <v>33</v>
      </c>
      <c r="E3" s="260" t="s">
        <v>140</v>
      </c>
      <c r="F3" s="260"/>
      <c r="G3" s="260"/>
    </row>
    <row r="4" spans="1:10" ht="19.5" customHeight="1">
      <c r="B4" s="280"/>
      <c r="C4" s="280"/>
      <c r="D4" s="214" t="s">
        <v>126</v>
      </c>
      <c r="E4" s="117">
        <v>2019</v>
      </c>
      <c r="F4" s="117">
        <f>E4+1</f>
        <v>2020</v>
      </c>
      <c r="G4" s="117">
        <f>F4+1</f>
        <v>2021</v>
      </c>
    </row>
    <row r="5" spans="1:10" s="16" customFormat="1" ht="14">
      <c r="A5" s="4"/>
      <c r="B5" s="85" t="s">
        <v>139</v>
      </c>
      <c r="C5" s="126" t="s">
        <v>138</v>
      </c>
      <c r="D5" s="126" t="s">
        <v>124</v>
      </c>
      <c r="E5" s="126">
        <v>-1046</v>
      </c>
      <c r="F5" s="126">
        <v>61</v>
      </c>
      <c r="G5" s="126">
        <v>60</v>
      </c>
    </row>
    <row r="6" spans="1:10" s="16" customFormat="1" ht="21">
      <c r="A6" s="4"/>
      <c r="B6" s="132" t="s">
        <v>137</v>
      </c>
      <c r="C6" s="116" t="s">
        <v>136</v>
      </c>
      <c r="D6" s="116" t="s">
        <v>120</v>
      </c>
      <c r="E6" s="116">
        <v>-952</v>
      </c>
      <c r="F6" s="116">
        <v>212</v>
      </c>
      <c r="G6" s="116">
        <v>243</v>
      </c>
    </row>
    <row r="7" spans="1:10" s="16" customFormat="1" ht="14">
      <c r="A7" s="4"/>
      <c r="B7" s="85" t="s">
        <v>135</v>
      </c>
      <c r="C7" s="126" t="s">
        <v>134</v>
      </c>
      <c r="D7" s="126" t="s">
        <v>120</v>
      </c>
      <c r="E7" s="126">
        <v>0</v>
      </c>
      <c r="F7" s="126">
        <v>0</v>
      </c>
      <c r="G7" s="126">
        <v>0</v>
      </c>
      <c r="H7" s="177"/>
    </row>
    <row r="8" spans="1:10" s="16" customFormat="1" ht="42">
      <c r="A8" s="4"/>
      <c r="B8" s="132" t="s">
        <v>133</v>
      </c>
      <c r="C8" s="116" t="s">
        <v>132</v>
      </c>
      <c r="D8" s="116" t="s">
        <v>131</v>
      </c>
      <c r="E8" s="116"/>
      <c r="F8" s="116">
        <v>222</v>
      </c>
      <c r="G8" s="116">
        <v>146</v>
      </c>
      <c r="H8" s="177"/>
    </row>
    <row r="9" spans="1:10" s="3" customFormat="1" ht="15" thickBot="1">
      <c r="A9" s="4"/>
      <c r="B9" s="274" t="s">
        <v>151</v>
      </c>
      <c r="C9" s="275"/>
      <c r="D9" s="133"/>
      <c r="E9" s="134">
        <f>SUM(E5:E8)</f>
        <v>-1998</v>
      </c>
      <c r="F9" s="134">
        <f>SUM(F5:F8)</f>
        <v>495</v>
      </c>
      <c r="G9" s="134">
        <f>SUM(G5:G8)</f>
        <v>449</v>
      </c>
      <c r="H9" s="16"/>
      <c r="I9" s="16"/>
      <c r="J9" s="16"/>
    </row>
    <row r="10" spans="1:10" s="16" customFormat="1" ht="32" thickTop="1">
      <c r="A10" s="4"/>
      <c r="B10" s="281" t="s">
        <v>130</v>
      </c>
      <c r="C10" s="106" t="s">
        <v>228</v>
      </c>
      <c r="D10" s="124" t="s">
        <v>270</v>
      </c>
      <c r="E10" s="124">
        <v>452</v>
      </c>
      <c r="F10" s="119">
        <v>196</v>
      </c>
      <c r="G10" s="119">
        <v>250</v>
      </c>
      <c r="H10" s="177"/>
    </row>
    <row r="11" spans="1:10" s="16" customFormat="1" ht="17.25" customHeight="1">
      <c r="A11" s="4"/>
      <c r="B11" s="282"/>
      <c r="C11" s="126" t="s">
        <v>129</v>
      </c>
      <c r="D11" s="127" t="s">
        <v>128</v>
      </c>
      <c r="E11" s="127">
        <v>7</v>
      </c>
      <c r="F11" s="127">
        <v>19</v>
      </c>
      <c r="G11" s="127">
        <v>22</v>
      </c>
    </row>
    <row r="12" spans="1:10" s="3" customFormat="1" ht="18" customHeight="1" thickBot="1">
      <c r="A12" s="4"/>
      <c r="B12" s="274" t="s">
        <v>154</v>
      </c>
      <c r="C12" s="275"/>
      <c r="D12" s="133"/>
      <c r="E12" s="134">
        <f>SUM(E10:E11)</f>
        <v>459</v>
      </c>
      <c r="F12" s="134">
        <f>SUM(F10:F11)</f>
        <v>215</v>
      </c>
      <c r="G12" s="134">
        <f>SUM(G10:G11)</f>
        <v>272</v>
      </c>
      <c r="H12" s="16"/>
      <c r="I12" s="16"/>
      <c r="J12" s="16"/>
    </row>
    <row r="13" spans="1:10" s="3" customFormat="1" ht="15.5" thickTop="1" thickBot="1">
      <c r="A13" s="4"/>
      <c r="B13" s="276" t="s">
        <v>155</v>
      </c>
      <c r="C13" s="277"/>
      <c r="D13" s="130"/>
      <c r="E13" s="135">
        <f>E9+E12</f>
        <v>-1539</v>
      </c>
      <c r="F13" s="135">
        <f>F9+F12</f>
        <v>710</v>
      </c>
      <c r="G13" s="135">
        <f>G9+G12</f>
        <v>721</v>
      </c>
      <c r="H13" s="16"/>
      <c r="I13" s="16"/>
      <c r="J13" s="16"/>
    </row>
    <row r="14" spans="1:10" ht="15" thickTop="1">
      <c r="B14" s="278" t="s">
        <v>268</v>
      </c>
      <c r="C14" s="278"/>
      <c r="D14" s="278"/>
      <c r="E14" s="278"/>
      <c r="F14" s="278"/>
    </row>
    <row r="15" spans="1:10">
      <c r="B15" s="279" t="s">
        <v>269</v>
      </c>
      <c r="C15" s="279"/>
      <c r="D15" s="279"/>
      <c r="E15" s="279"/>
      <c r="F15" s="279"/>
    </row>
    <row r="17" spans="1:6">
      <c r="C17" s="1"/>
      <c r="D17" s="1"/>
      <c r="E17" s="1"/>
      <c r="F17" s="1"/>
    </row>
    <row r="18" spans="1:6">
      <c r="C18" s="1"/>
      <c r="D18" s="1"/>
      <c r="E18" s="1"/>
      <c r="F18" s="1"/>
    </row>
    <row r="19" spans="1:6">
      <c r="C19" s="1"/>
      <c r="D19" s="1"/>
      <c r="E19" s="1"/>
      <c r="F19" s="1"/>
    </row>
    <row r="20" spans="1:6">
      <c r="C20" s="1"/>
      <c r="D20" s="1"/>
      <c r="E20" s="1"/>
      <c r="F20" s="1"/>
    </row>
    <row r="21" spans="1:6">
      <c r="C21" s="1"/>
      <c r="D21" s="1"/>
      <c r="E21" s="1"/>
      <c r="F21" s="1"/>
    </row>
    <row r="22" spans="1:6">
      <c r="C22" s="1"/>
      <c r="D22" s="1"/>
      <c r="E22" s="1"/>
      <c r="F22" s="1"/>
    </row>
    <row r="30" spans="1:6">
      <c r="A30" s="14"/>
    </row>
    <row r="31" spans="1:6">
      <c r="A31" s="14"/>
    </row>
    <row r="32" spans="1:6">
      <c r="A32" s="14"/>
    </row>
    <row r="33" spans="1:1">
      <c r="A33" s="14"/>
    </row>
    <row r="34" spans="1:1">
      <c r="A34" s="14"/>
    </row>
    <row r="35" spans="1:1">
      <c r="A35" s="14"/>
    </row>
  </sheetData>
  <mergeCells count="10">
    <mergeCell ref="B12:C12"/>
    <mergeCell ref="B13:C13"/>
    <mergeCell ref="B14:F14"/>
    <mergeCell ref="B15:F15"/>
    <mergeCell ref="B1:G1"/>
    <mergeCell ref="B3:B4"/>
    <mergeCell ref="C3:C4"/>
    <mergeCell ref="E3:G3"/>
    <mergeCell ref="B9:C9"/>
    <mergeCell ref="B10:B11"/>
  </mergeCells>
  <hyperlinks>
    <hyperlink ref="A1" location="Indice!B8"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34"/>
  <sheetViews>
    <sheetView showGridLines="0" zoomScale="124" zoomScaleNormal="124" workbookViewId="0"/>
  </sheetViews>
  <sheetFormatPr baseColWidth="10" defaultColWidth="11.453125" defaultRowHeight="14"/>
  <cols>
    <col min="1" max="1" width="3.54296875" style="4" customWidth="1"/>
    <col min="2" max="2" width="30.26953125" style="45" customWidth="1"/>
    <col min="3" max="3" width="8.7265625" style="46" customWidth="1"/>
    <col min="4" max="8" width="8.7265625" style="45" customWidth="1"/>
    <col min="9" max="9" width="8.7265625" style="46" customWidth="1"/>
    <col min="10" max="10" width="8.7265625" style="45" customWidth="1"/>
    <col min="11" max="16384" width="11.453125" style="195"/>
  </cols>
  <sheetData>
    <row r="1" spans="1:10" ht="14.5">
      <c r="A1" s="239" t="s">
        <v>317</v>
      </c>
    </row>
    <row r="2" spans="1:10" ht="17.25" customHeight="1" thickBot="1">
      <c r="A2" s="5"/>
      <c r="B2" s="283" t="s">
        <v>181</v>
      </c>
      <c r="C2" s="283"/>
      <c r="D2" s="283"/>
      <c r="E2" s="283"/>
      <c r="F2" s="283"/>
      <c r="G2" s="283"/>
      <c r="H2" s="283"/>
      <c r="I2" s="283"/>
      <c r="J2" s="283"/>
    </row>
    <row r="3" spans="1:10" ht="17.25" customHeight="1" thickBot="1">
      <c r="B3" s="194"/>
      <c r="C3" s="196"/>
      <c r="D3" s="196"/>
      <c r="E3" s="196"/>
      <c r="F3" s="196"/>
      <c r="G3" s="196"/>
      <c r="H3" s="196"/>
      <c r="I3" s="196"/>
      <c r="J3" s="196"/>
    </row>
    <row r="4" spans="1:10" ht="20.149999999999999" customHeight="1" thickBot="1">
      <c r="B4" s="284" t="s">
        <v>37</v>
      </c>
      <c r="C4" s="286">
        <v>2019</v>
      </c>
      <c r="D4" s="287"/>
      <c r="E4" s="287"/>
      <c r="F4" s="288"/>
      <c r="G4" s="286">
        <v>2020</v>
      </c>
      <c r="H4" s="287"/>
      <c r="I4" s="287"/>
      <c r="J4" s="288"/>
    </row>
    <row r="5" spans="1:10" ht="26.25" customHeight="1" thickBot="1">
      <c r="B5" s="285"/>
      <c r="C5" s="138" t="s">
        <v>38</v>
      </c>
      <c r="D5" s="138" t="s">
        <v>39</v>
      </c>
      <c r="E5" s="138" t="s">
        <v>87</v>
      </c>
      <c r="F5" s="138" t="s">
        <v>41</v>
      </c>
      <c r="G5" s="139" t="s">
        <v>38</v>
      </c>
      <c r="H5" s="138" t="s">
        <v>39</v>
      </c>
      <c r="I5" s="138" t="s">
        <v>84</v>
      </c>
      <c r="J5" s="140" t="s">
        <v>91</v>
      </c>
    </row>
    <row r="6" spans="1:10" ht="17.25" customHeight="1" thickBot="1">
      <c r="B6" s="141" t="s">
        <v>42</v>
      </c>
      <c r="C6" s="142"/>
      <c r="D6" s="142"/>
      <c r="E6" s="142"/>
      <c r="F6" s="142"/>
      <c r="G6" s="142"/>
      <c r="H6" s="142"/>
      <c r="I6" s="142"/>
      <c r="J6" s="142"/>
    </row>
    <row r="7" spans="1:10" ht="14.5" thickBot="1">
      <c r="B7" s="143" t="s">
        <v>43</v>
      </c>
      <c r="C7" s="144">
        <v>34436</v>
      </c>
      <c r="D7" s="144">
        <v>31332</v>
      </c>
      <c r="E7" s="144">
        <v>34610</v>
      </c>
      <c r="F7" s="144">
        <v>3963</v>
      </c>
      <c r="G7" s="145">
        <v>32642</v>
      </c>
      <c r="H7" s="145">
        <v>41408</v>
      </c>
      <c r="I7" s="145" t="s">
        <v>245</v>
      </c>
      <c r="J7" s="144" t="s">
        <v>245</v>
      </c>
    </row>
    <row r="8" spans="1:10" ht="14.5" thickBot="1">
      <c r="B8" s="142" t="s">
        <v>44</v>
      </c>
      <c r="C8" s="146">
        <v>22200</v>
      </c>
      <c r="D8" s="146">
        <v>16601</v>
      </c>
      <c r="E8" s="146">
        <v>15825</v>
      </c>
      <c r="F8" s="146">
        <v>-439</v>
      </c>
      <c r="G8" s="147">
        <v>31326</v>
      </c>
      <c r="H8" s="147">
        <v>23407</v>
      </c>
      <c r="I8" s="147">
        <v>-23420</v>
      </c>
      <c r="J8" s="147">
        <v>3550</v>
      </c>
    </row>
    <row r="9" spans="1:10" ht="14.5" thickBot="1">
      <c r="B9" s="143" t="s">
        <v>45</v>
      </c>
      <c r="C9" s="144">
        <v>910</v>
      </c>
      <c r="D9" s="144">
        <v>-1943</v>
      </c>
      <c r="E9" s="144">
        <v>3053</v>
      </c>
      <c r="F9" s="144">
        <v>-1604</v>
      </c>
      <c r="G9" s="145">
        <v>-2477</v>
      </c>
      <c r="H9" s="145">
        <v>-2713</v>
      </c>
      <c r="I9" s="145">
        <v>7060</v>
      </c>
      <c r="J9" s="144" t="s">
        <v>245</v>
      </c>
    </row>
    <row r="10" spans="1:10" ht="14.5" thickBot="1">
      <c r="B10" s="142" t="s">
        <v>46</v>
      </c>
      <c r="C10" s="146">
        <v>5461</v>
      </c>
      <c r="D10" s="146">
        <v>6326</v>
      </c>
      <c r="E10" s="146">
        <v>10179</v>
      </c>
      <c r="F10" s="146">
        <v>3575</v>
      </c>
      <c r="G10" s="147">
        <v>3967</v>
      </c>
      <c r="H10" s="147">
        <v>4396</v>
      </c>
      <c r="I10" s="147" t="s">
        <v>245</v>
      </c>
      <c r="J10" s="146" t="s">
        <v>245</v>
      </c>
    </row>
    <row r="11" spans="1:10" ht="14.5" thickBot="1">
      <c r="B11" s="143" t="s">
        <v>47</v>
      </c>
      <c r="C11" s="144">
        <v>5865</v>
      </c>
      <c r="D11" s="144">
        <v>10348</v>
      </c>
      <c r="E11" s="144">
        <v>5553</v>
      </c>
      <c r="F11" s="144">
        <v>2431</v>
      </c>
      <c r="G11" s="145">
        <v>-174</v>
      </c>
      <c r="H11" s="145">
        <v>16318</v>
      </c>
      <c r="I11" s="145">
        <v>8987</v>
      </c>
      <c r="J11" s="144" t="s">
        <v>245</v>
      </c>
    </row>
    <row r="12" spans="1:10">
      <c r="B12" s="148" t="s">
        <v>4</v>
      </c>
      <c r="C12" s="149"/>
      <c r="D12" s="149"/>
      <c r="E12" s="149"/>
      <c r="F12" s="149"/>
      <c r="G12" s="150"/>
      <c r="H12" s="150"/>
      <c r="I12" s="150"/>
      <c r="J12" s="149"/>
    </row>
    <row r="13" spans="1:10" ht="14.5" thickBot="1">
      <c r="B13" s="143" t="s">
        <v>92</v>
      </c>
      <c r="C13" s="144">
        <v>219107</v>
      </c>
      <c r="D13" s="144">
        <v>429580</v>
      </c>
      <c r="E13" s="144">
        <v>645571</v>
      </c>
      <c r="F13" s="144">
        <v>911211</v>
      </c>
      <c r="G13" s="145">
        <v>236591</v>
      </c>
      <c r="H13" s="145">
        <v>510559</v>
      </c>
      <c r="I13" s="145">
        <v>558271</v>
      </c>
      <c r="J13" s="144" t="s">
        <v>245</v>
      </c>
    </row>
    <row r="14" spans="1:10" ht="14.5" thickBot="1">
      <c r="B14" s="142" t="s">
        <v>93</v>
      </c>
      <c r="C14" s="151">
        <v>184671</v>
      </c>
      <c r="D14" s="151">
        <v>398248</v>
      </c>
      <c r="E14" s="151">
        <v>610961</v>
      </c>
      <c r="F14" s="151">
        <v>907248</v>
      </c>
      <c r="G14" s="152">
        <v>203949</v>
      </c>
      <c r="H14" s="152">
        <v>469151</v>
      </c>
      <c r="I14" s="152">
        <v>565644</v>
      </c>
      <c r="J14" s="151" t="s">
        <v>245</v>
      </c>
    </row>
    <row r="15" spans="1:10" ht="14.5" thickBot="1">
      <c r="B15" s="148" t="s">
        <v>1</v>
      </c>
      <c r="C15" s="153"/>
      <c r="D15" s="153"/>
      <c r="E15" s="153"/>
      <c r="F15" s="153"/>
      <c r="G15" s="154"/>
      <c r="H15" s="154"/>
      <c r="I15" s="154"/>
      <c r="J15" s="153"/>
    </row>
    <row r="16" spans="1:10" ht="14.5" thickBot="1">
      <c r="B16" s="143" t="s">
        <v>92</v>
      </c>
      <c r="C16" s="144">
        <v>78711</v>
      </c>
      <c r="D16" s="144">
        <v>141427</v>
      </c>
      <c r="E16" s="144">
        <v>209034</v>
      </c>
      <c r="F16" s="144">
        <v>301435</v>
      </c>
      <c r="G16" s="145">
        <v>95903</v>
      </c>
      <c r="H16" s="145">
        <v>192878</v>
      </c>
      <c r="I16" s="145">
        <v>210727</v>
      </c>
      <c r="J16" s="145">
        <v>233783</v>
      </c>
    </row>
    <row r="17" spans="1:10" ht="14.5" thickBot="1">
      <c r="B17" s="142" t="s">
        <v>93</v>
      </c>
      <c r="C17" s="151">
        <v>56511</v>
      </c>
      <c r="D17" s="151">
        <v>124826</v>
      </c>
      <c r="E17" s="151">
        <v>193209</v>
      </c>
      <c r="F17" s="151">
        <v>301874</v>
      </c>
      <c r="G17" s="152">
        <v>64577</v>
      </c>
      <c r="H17" s="152">
        <v>169471</v>
      </c>
      <c r="I17" s="152">
        <v>234147</v>
      </c>
      <c r="J17" s="152">
        <v>230233</v>
      </c>
    </row>
    <row r="18" spans="1:10" ht="14.5" thickBot="1">
      <c r="B18" s="148" t="s">
        <v>2</v>
      </c>
      <c r="C18" s="153"/>
      <c r="D18" s="153"/>
      <c r="E18" s="153"/>
      <c r="F18" s="153"/>
      <c r="G18" s="154"/>
      <c r="H18" s="154"/>
      <c r="I18" s="154"/>
      <c r="J18" s="153"/>
    </row>
    <row r="19" spans="1:10" ht="14.5" thickBot="1">
      <c r="B19" s="143" t="s">
        <v>92</v>
      </c>
      <c r="C19" s="144">
        <v>73848</v>
      </c>
      <c r="D19" s="144">
        <v>151705</v>
      </c>
      <c r="E19" s="144">
        <v>230748</v>
      </c>
      <c r="F19" s="144">
        <v>326504</v>
      </c>
      <c r="G19" s="145">
        <v>78208</v>
      </c>
      <c r="H19" s="145">
        <v>163380</v>
      </c>
      <c r="I19" s="145">
        <v>211558</v>
      </c>
      <c r="J19" s="144" t="s">
        <v>245</v>
      </c>
    </row>
    <row r="20" spans="1:10" ht="14.5" thickBot="1">
      <c r="B20" s="142" t="s">
        <v>93</v>
      </c>
      <c r="C20" s="151">
        <v>72938</v>
      </c>
      <c r="D20" s="151">
        <v>153648</v>
      </c>
      <c r="E20" s="151">
        <v>227695</v>
      </c>
      <c r="F20" s="151">
        <v>328108</v>
      </c>
      <c r="G20" s="152">
        <v>80685</v>
      </c>
      <c r="H20" s="152">
        <v>166093</v>
      </c>
      <c r="I20" s="152">
        <v>204498</v>
      </c>
      <c r="J20" s="151" t="s">
        <v>245</v>
      </c>
    </row>
    <row r="21" spans="1:10" ht="14.5" thickBot="1">
      <c r="B21" s="148" t="s">
        <v>94</v>
      </c>
      <c r="C21" s="153"/>
      <c r="D21" s="153"/>
      <c r="E21" s="153"/>
      <c r="F21" s="153"/>
      <c r="G21" s="154"/>
      <c r="H21" s="154"/>
      <c r="I21" s="154"/>
      <c r="J21" s="153"/>
    </row>
    <row r="22" spans="1:10" ht="14.5" thickBot="1">
      <c r="B22" s="143" t="s">
        <v>92</v>
      </c>
      <c r="C22" s="144">
        <v>20633</v>
      </c>
      <c r="D22" s="144">
        <v>44093</v>
      </c>
      <c r="E22" s="144">
        <v>66674</v>
      </c>
      <c r="F22" s="144">
        <v>93745</v>
      </c>
      <c r="G22" s="145">
        <v>19677</v>
      </c>
      <c r="H22" s="145">
        <v>41874</v>
      </c>
      <c r="I22" s="145" t="s">
        <v>245</v>
      </c>
      <c r="J22" s="144" t="s">
        <v>245</v>
      </c>
    </row>
    <row r="23" spans="1:10" ht="14.5" thickBot="1">
      <c r="B23" s="142" t="s">
        <v>93</v>
      </c>
      <c r="C23" s="151">
        <v>15172</v>
      </c>
      <c r="D23" s="151">
        <v>37767</v>
      </c>
      <c r="E23" s="151">
        <v>56495</v>
      </c>
      <c r="F23" s="151">
        <v>90170</v>
      </c>
      <c r="G23" s="152">
        <v>15710</v>
      </c>
      <c r="H23" s="152">
        <v>37478</v>
      </c>
      <c r="I23" s="152" t="s">
        <v>245</v>
      </c>
      <c r="J23" s="151" t="s">
        <v>245</v>
      </c>
    </row>
    <row r="24" spans="1:10" ht="14.5" thickBot="1">
      <c r="B24" s="148" t="s">
        <v>95</v>
      </c>
      <c r="C24" s="153"/>
      <c r="D24" s="153"/>
      <c r="E24" s="153"/>
      <c r="F24" s="153"/>
      <c r="G24" s="154"/>
      <c r="H24" s="154"/>
      <c r="I24" s="154"/>
      <c r="J24" s="153"/>
    </row>
    <row r="25" spans="1:10" ht="14.5" thickBot="1">
      <c r="B25" s="143" t="s">
        <v>92</v>
      </c>
      <c r="C25" s="144">
        <v>45915</v>
      </c>
      <c r="D25" s="144">
        <v>92355</v>
      </c>
      <c r="E25" s="144">
        <v>139115</v>
      </c>
      <c r="F25" s="144">
        <v>189527</v>
      </c>
      <c r="G25" s="145">
        <v>42803</v>
      </c>
      <c r="H25" s="145">
        <v>112427</v>
      </c>
      <c r="I25" s="145">
        <v>135986</v>
      </c>
      <c r="J25" s="144" t="s">
        <v>245</v>
      </c>
    </row>
    <row r="26" spans="1:10" ht="14.5" thickBot="1">
      <c r="B26" s="142" t="s">
        <v>93</v>
      </c>
      <c r="C26" s="151">
        <v>40050</v>
      </c>
      <c r="D26" s="151">
        <v>82007</v>
      </c>
      <c r="E26" s="151">
        <v>133562</v>
      </c>
      <c r="F26" s="151">
        <v>187096</v>
      </c>
      <c r="G26" s="152">
        <v>42977</v>
      </c>
      <c r="H26" s="152">
        <v>96109</v>
      </c>
      <c r="I26" s="152">
        <v>126999</v>
      </c>
      <c r="J26" s="151" t="s">
        <v>245</v>
      </c>
    </row>
    <row r="27" spans="1:10">
      <c r="B27" s="155" t="s">
        <v>237</v>
      </c>
      <c r="C27" s="156"/>
      <c r="D27" s="155"/>
      <c r="E27" s="155"/>
      <c r="F27" s="155"/>
      <c r="G27" s="155"/>
      <c r="H27" s="155"/>
      <c r="I27" s="156"/>
      <c r="J27" s="155"/>
    </row>
    <row r="29" spans="1:10">
      <c r="A29" s="14"/>
    </row>
    <row r="30" spans="1:10">
      <c r="A30" s="14"/>
    </row>
    <row r="31" spans="1:10">
      <c r="A31" s="14"/>
    </row>
    <row r="32" spans="1:10">
      <c r="A32" s="14"/>
    </row>
    <row r="33" spans="1:1">
      <c r="A33" s="14"/>
    </row>
    <row r="34" spans="1:1">
      <c r="A34" s="14"/>
    </row>
  </sheetData>
  <mergeCells count="4">
    <mergeCell ref="B2:J2"/>
    <mergeCell ref="B4:B5"/>
    <mergeCell ref="C4:F4"/>
    <mergeCell ref="G4:J4"/>
  </mergeCells>
  <hyperlinks>
    <hyperlink ref="A1" location="Indice!B8"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3"/>
  <sheetViews>
    <sheetView showGridLines="0" zoomScaleNormal="100" workbookViewId="0"/>
  </sheetViews>
  <sheetFormatPr baseColWidth="10" defaultColWidth="11.453125" defaultRowHeight="14.5"/>
  <cols>
    <col min="1" max="1" width="3.54296875" style="4" customWidth="1"/>
    <col min="2" max="2" width="32.26953125" style="2" customWidth="1"/>
    <col min="3" max="3" width="8.7265625" style="2" customWidth="1"/>
    <col min="4" max="4" width="8.7265625" style="46" customWidth="1"/>
    <col min="5" max="9" width="8.7265625" style="45" customWidth="1"/>
    <col min="10" max="10" width="8.7265625" style="46" customWidth="1"/>
    <col min="11" max="11" width="8.7265625" style="45" customWidth="1"/>
    <col min="12" max="16384" width="11.453125" style="2"/>
  </cols>
  <sheetData>
    <row r="1" spans="1:13" ht="15" thickBot="1">
      <c r="A1" s="239" t="s">
        <v>317</v>
      </c>
      <c r="B1" s="292" t="s">
        <v>182</v>
      </c>
      <c r="C1" s="292"/>
      <c r="D1" s="292"/>
      <c r="E1" s="292"/>
      <c r="F1" s="292"/>
      <c r="G1" s="292"/>
      <c r="H1" s="292"/>
      <c r="I1" s="292"/>
      <c r="J1" s="292"/>
    </row>
    <row r="2" spans="1:13" ht="30" customHeight="1" thickBot="1">
      <c r="B2" s="292" t="s">
        <v>183</v>
      </c>
      <c r="C2" s="292"/>
      <c r="D2" s="292"/>
      <c r="E2" s="292"/>
      <c r="F2" s="292"/>
      <c r="G2" s="292"/>
      <c r="H2" s="292"/>
      <c r="I2" s="292"/>
      <c r="J2" s="292"/>
      <c r="K2" s="170"/>
    </row>
    <row r="3" spans="1:13" ht="22.5" customHeight="1" thickBot="1">
      <c r="B3" s="293" t="s">
        <v>86</v>
      </c>
      <c r="C3" s="295" t="s">
        <v>50</v>
      </c>
      <c r="D3" s="286">
        <v>2019</v>
      </c>
      <c r="E3" s="287"/>
      <c r="F3" s="287"/>
      <c r="G3" s="288"/>
      <c r="H3" s="297">
        <v>2020</v>
      </c>
      <c r="I3" s="298"/>
      <c r="J3" s="298"/>
      <c r="K3" s="299"/>
    </row>
    <row r="4" spans="1:13" ht="21">
      <c r="B4" s="294"/>
      <c r="C4" s="296"/>
      <c r="D4" s="157" t="s">
        <v>38</v>
      </c>
      <c r="E4" s="158" t="s">
        <v>39</v>
      </c>
      <c r="F4" s="157" t="s">
        <v>40</v>
      </c>
      <c r="G4" s="157" t="s">
        <v>41</v>
      </c>
      <c r="H4" s="159" t="s">
        <v>38</v>
      </c>
      <c r="I4" s="158" t="s">
        <v>39</v>
      </c>
      <c r="J4" s="158" t="s">
        <v>84</v>
      </c>
      <c r="K4" s="158" t="s">
        <v>85</v>
      </c>
    </row>
    <row r="5" spans="1:13" s="195" customFormat="1" ht="17.25" customHeight="1" thickBot="1">
      <c r="A5" s="4"/>
      <c r="B5" s="141" t="s">
        <v>231</v>
      </c>
      <c r="C5" s="142"/>
      <c r="D5" s="142"/>
      <c r="E5" s="142"/>
      <c r="F5" s="142"/>
      <c r="G5" s="142"/>
      <c r="H5" s="142"/>
      <c r="I5" s="142"/>
      <c r="J5" s="142"/>
      <c r="K5" s="160"/>
    </row>
    <row r="6" spans="1:13" s="195" customFormat="1" thickBot="1">
      <c r="A6" s="4"/>
      <c r="B6" s="143" t="s">
        <v>43</v>
      </c>
      <c r="C6" s="161" t="s">
        <v>51</v>
      </c>
      <c r="D6" s="182">
        <v>-3880</v>
      </c>
      <c r="E6" s="182">
        <v>-26411</v>
      </c>
      <c r="F6" s="182">
        <v>-17456</v>
      </c>
      <c r="G6" s="182">
        <v>-35637</v>
      </c>
      <c r="H6" s="182">
        <v>-10547</v>
      </c>
      <c r="I6" s="182">
        <v>-72136</v>
      </c>
      <c r="J6" s="182" t="s">
        <v>245</v>
      </c>
      <c r="K6" s="182" t="s">
        <v>245</v>
      </c>
      <c r="M6" s="48"/>
    </row>
    <row r="7" spans="1:13" s="195" customFormat="1" thickBot="1">
      <c r="A7" s="4"/>
      <c r="B7" s="142" t="s">
        <v>44</v>
      </c>
      <c r="C7" s="162" t="s">
        <v>52</v>
      </c>
      <c r="D7" s="183">
        <v>-6388</v>
      </c>
      <c r="E7" s="183">
        <v>-10524</v>
      </c>
      <c r="F7" s="183">
        <v>-9710</v>
      </c>
      <c r="G7" s="183">
        <v>-16421</v>
      </c>
      <c r="H7" s="183">
        <v>-6453</v>
      </c>
      <c r="I7" s="183">
        <v>-48907</v>
      </c>
      <c r="J7" s="183">
        <v>-60508</v>
      </c>
      <c r="K7" s="183">
        <v>-60295</v>
      </c>
    </row>
    <row r="8" spans="1:13" s="195" customFormat="1" thickBot="1">
      <c r="A8" s="4"/>
      <c r="B8" s="143" t="s">
        <v>45</v>
      </c>
      <c r="C8" s="161" t="s">
        <v>53</v>
      </c>
      <c r="D8" s="182">
        <v>-1658</v>
      </c>
      <c r="E8" s="182">
        <v>-8564</v>
      </c>
      <c r="F8" s="182">
        <v>-3613</v>
      </c>
      <c r="G8" s="182">
        <v>-7105</v>
      </c>
      <c r="H8" s="182">
        <v>-2522</v>
      </c>
      <c r="I8" s="182">
        <v>-7478</v>
      </c>
      <c r="J8" s="182">
        <v>3062</v>
      </c>
      <c r="K8" s="182" t="s">
        <v>245</v>
      </c>
    </row>
    <row r="9" spans="1:13" s="195" customFormat="1" thickBot="1">
      <c r="A9" s="4"/>
      <c r="B9" s="142" t="s">
        <v>46</v>
      </c>
      <c r="C9" s="162" t="s">
        <v>54</v>
      </c>
      <c r="D9" s="183">
        <v>-93</v>
      </c>
      <c r="E9" s="183">
        <v>-456</v>
      </c>
      <c r="F9" s="183">
        <v>2208</v>
      </c>
      <c r="G9" s="183">
        <v>3748</v>
      </c>
      <c r="H9" s="183">
        <v>-745</v>
      </c>
      <c r="I9" s="183">
        <v>-2930</v>
      </c>
      <c r="J9" s="183" t="s">
        <v>245</v>
      </c>
      <c r="K9" s="183" t="s">
        <v>246</v>
      </c>
    </row>
    <row r="10" spans="1:13" s="195" customFormat="1" thickBot="1">
      <c r="A10" s="4"/>
      <c r="B10" s="143" t="s">
        <v>47</v>
      </c>
      <c r="C10" s="161" t="s">
        <v>55</v>
      </c>
      <c r="D10" s="182">
        <v>4259</v>
      </c>
      <c r="E10" s="182">
        <v>-6867</v>
      </c>
      <c r="F10" s="182">
        <v>-6341</v>
      </c>
      <c r="G10" s="182">
        <v>-15859</v>
      </c>
      <c r="H10" s="182">
        <v>-827</v>
      </c>
      <c r="I10" s="182">
        <v>-12821</v>
      </c>
      <c r="J10" s="182">
        <v>-15580</v>
      </c>
      <c r="K10" s="182" t="s">
        <v>245</v>
      </c>
    </row>
    <row r="11" spans="1:13" s="195" customFormat="1" ht="14">
      <c r="A11" s="4"/>
      <c r="B11" s="289" t="s">
        <v>4</v>
      </c>
      <c r="C11" s="290"/>
      <c r="D11" s="290"/>
      <c r="E11" s="290"/>
      <c r="F11" s="290"/>
      <c r="G11" s="290"/>
      <c r="H11" s="290"/>
      <c r="I11" s="290"/>
      <c r="J11" s="290"/>
      <c r="K11" s="291"/>
    </row>
    <row r="12" spans="1:13" s="195" customFormat="1" ht="14">
      <c r="A12" s="4"/>
      <c r="B12" s="148" t="s">
        <v>48</v>
      </c>
      <c r="C12" s="163"/>
      <c r="D12" s="184">
        <v>114427</v>
      </c>
      <c r="E12" s="184">
        <v>230326</v>
      </c>
      <c r="F12" s="184">
        <v>358162</v>
      </c>
      <c r="G12" s="184">
        <v>487804</v>
      </c>
      <c r="H12" s="184">
        <v>115449</v>
      </c>
      <c r="I12" s="184">
        <v>212981</v>
      </c>
      <c r="J12" s="184">
        <v>236653</v>
      </c>
      <c r="K12" s="184">
        <v>110480</v>
      </c>
    </row>
    <row r="13" spans="1:13" s="195" customFormat="1" thickBot="1">
      <c r="A13" s="4"/>
      <c r="B13" s="142" t="s">
        <v>56</v>
      </c>
      <c r="C13" s="142"/>
      <c r="D13" s="185"/>
      <c r="E13" s="185"/>
      <c r="F13" s="185"/>
      <c r="G13" s="185"/>
      <c r="H13" s="185"/>
      <c r="I13" s="185"/>
      <c r="J13" s="185"/>
      <c r="K13" s="48"/>
    </row>
    <row r="14" spans="1:13" s="195" customFormat="1" thickBot="1">
      <c r="A14" s="4"/>
      <c r="B14" s="143" t="s">
        <v>57</v>
      </c>
      <c r="C14" s="161" t="s">
        <v>58</v>
      </c>
      <c r="D14" s="182">
        <v>39059</v>
      </c>
      <c r="E14" s="182">
        <v>74968</v>
      </c>
      <c r="F14" s="182">
        <v>110520</v>
      </c>
      <c r="G14" s="182">
        <v>142841</v>
      </c>
      <c r="H14" s="182">
        <v>37610</v>
      </c>
      <c r="I14" s="182">
        <v>63875</v>
      </c>
      <c r="J14" s="182">
        <v>58946</v>
      </c>
      <c r="K14" s="182">
        <v>56198</v>
      </c>
    </row>
    <row r="15" spans="1:13" s="195" customFormat="1" thickBot="1">
      <c r="A15" s="4"/>
      <c r="B15" s="142" t="s">
        <v>59</v>
      </c>
      <c r="C15" s="162" t="s">
        <v>60</v>
      </c>
      <c r="D15" s="183">
        <v>24361</v>
      </c>
      <c r="E15" s="183">
        <v>51510</v>
      </c>
      <c r="F15" s="183">
        <v>91454</v>
      </c>
      <c r="G15" s="183">
        <v>129157</v>
      </c>
      <c r="H15" s="183">
        <v>25530</v>
      </c>
      <c r="I15" s="183">
        <v>48558</v>
      </c>
      <c r="J15" s="183">
        <v>60259</v>
      </c>
      <c r="K15" s="183">
        <v>33234</v>
      </c>
    </row>
    <row r="16" spans="1:13" s="195" customFormat="1" thickBot="1">
      <c r="A16" s="4"/>
      <c r="B16" s="143" t="s">
        <v>61</v>
      </c>
      <c r="C16" s="161" t="s">
        <v>62</v>
      </c>
      <c r="D16" s="182">
        <v>1361</v>
      </c>
      <c r="E16" s="182">
        <v>2648</v>
      </c>
      <c r="F16" s="182">
        <v>3971</v>
      </c>
      <c r="G16" s="182">
        <v>5485</v>
      </c>
      <c r="H16" s="182">
        <v>1249</v>
      </c>
      <c r="I16" s="182">
        <v>1943</v>
      </c>
      <c r="J16" s="182">
        <v>1191</v>
      </c>
      <c r="K16" s="182">
        <v>31</v>
      </c>
    </row>
    <row r="17" spans="1:11" s="195" customFormat="1" thickBot="1">
      <c r="A17" s="4"/>
      <c r="B17" s="142" t="s">
        <v>63</v>
      </c>
      <c r="C17" s="162" t="s">
        <v>64</v>
      </c>
      <c r="D17" s="183">
        <v>39322</v>
      </c>
      <c r="E17" s="183">
        <v>79545</v>
      </c>
      <c r="F17" s="183">
        <v>119662</v>
      </c>
      <c r="G17" s="183">
        <v>160667</v>
      </c>
      <c r="H17" s="183">
        <v>40048</v>
      </c>
      <c r="I17" s="183">
        <v>78510</v>
      </c>
      <c r="J17" s="183">
        <v>91574</v>
      </c>
      <c r="K17" s="183">
        <v>4738</v>
      </c>
    </row>
    <row r="18" spans="1:11" s="195" customFormat="1" thickBot="1">
      <c r="A18" s="4"/>
      <c r="B18" s="143" t="s">
        <v>65</v>
      </c>
      <c r="C18" s="161" t="s">
        <v>66</v>
      </c>
      <c r="D18" s="182">
        <v>1948</v>
      </c>
      <c r="E18" s="182">
        <v>3926</v>
      </c>
      <c r="F18" s="182">
        <v>5281</v>
      </c>
      <c r="G18" s="182">
        <v>8793</v>
      </c>
      <c r="H18" s="182">
        <v>1627</v>
      </c>
      <c r="I18" s="182">
        <v>2791</v>
      </c>
      <c r="J18" s="182">
        <v>3173</v>
      </c>
      <c r="K18" s="182">
        <v>3423</v>
      </c>
    </row>
    <row r="19" spans="1:11" s="195" customFormat="1" thickBot="1">
      <c r="A19" s="4"/>
      <c r="B19" s="142" t="s">
        <v>67</v>
      </c>
      <c r="C19" s="142"/>
      <c r="D19" s="183">
        <v>8376</v>
      </c>
      <c r="E19" s="183">
        <v>17729</v>
      </c>
      <c r="F19" s="183">
        <v>27274</v>
      </c>
      <c r="G19" s="183">
        <v>40861</v>
      </c>
      <c r="H19" s="183">
        <v>9385</v>
      </c>
      <c r="I19" s="183">
        <v>17304</v>
      </c>
      <c r="J19" s="183">
        <v>21510</v>
      </c>
      <c r="K19" s="183">
        <v>12856</v>
      </c>
    </row>
    <row r="20" spans="1:11" s="195" customFormat="1" ht="14">
      <c r="A20" s="4"/>
      <c r="B20" s="148" t="s">
        <v>49</v>
      </c>
      <c r="C20" s="163"/>
      <c r="D20" s="184">
        <v>118307</v>
      </c>
      <c r="E20" s="184">
        <v>256737</v>
      </c>
      <c r="F20" s="184">
        <v>375618</v>
      </c>
      <c r="G20" s="184">
        <v>523441</v>
      </c>
      <c r="H20" s="184">
        <v>125996</v>
      </c>
      <c r="I20" s="184">
        <v>285117</v>
      </c>
      <c r="J20" s="184">
        <v>309679</v>
      </c>
      <c r="K20" s="184">
        <v>170775</v>
      </c>
    </row>
    <row r="21" spans="1:11" s="195" customFormat="1" thickBot="1">
      <c r="A21" s="4"/>
      <c r="B21" s="142" t="s">
        <v>56</v>
      </c>
      <c r="C21" s="142"/>
      <c r="D21" s="185"/>
      <c r="E21" s="185"/>
      <c r="F21" s="185"/>
      <c r="G21" s="185"/>
      <c r="H21" s="185"/>
      <c r="I21" s="185"/>
      <c r="J21" s="185"/>
      <c r="K21" s="48"/>
    </row>
    <row r="22" spans="1:11" s="195" customFormat="1" thickBot="1">
      <c r="A22" s="4"/>
      <c r="B22" s="143" t="s">
        <v>68</v>
      </c>
      <c r="C22" s="161" t="s">
        <v>69</v>
      </c>
      <c r="D22" s="182">
        <v>29725</v>
      </c>
      <c r="E22" s="182">
        <v>65716</v>
      </c>
      <c r="F22" s="182">
        <v>96613</v>
      </c>
      <c r="G22" s="182">
        <v>134463</v>
      </c>
      <c r="H22" s="182">
        <v>31019</v>
      </c>
      <c r="I22" s="182">
        <v>68140</v>
      </c>
      <c r="J22" s="182">
        <v>64468</v>
      </c>
      <c r="K22" s="182">
        <v>12295</v>
      </c>
    </row>
    <row r="23" spans="1:11" s="195" customFormat="1" thickBot="1">
      <c r="A23" s="4"/>
      <c r="B23" s="142" t="s">
        <v>70</v>
      </c>
      <c r="C23" s="162" t="s">
        <v>71</v>
      </c>
      <c r="D23" s="183">
        <v>15728</v>
      </c>
      <c r="E23" s="183">
        <v>31385</v>
      </c>
      <c r="F23" s="183">
        <v>46079</v>
      </c>
      <c r="G23" s="183">
        <v>63982</v>
      </c>
      <c r="H23" s="183">
        <v>17231</v>
      </c>
      <c r="I23" s="183">
        <v>33652</v>
      </c>
      <c r="J23" s="183">
        <v>26019</v>
      </c>
      <c r="K23" s="183">
        <v>3877</v>
      </c>
    </row>
    <row r="24" spans="1:11" s="195" customFormat="1" thickBot="1">
      <c r="A24" s="4"/>
      <c r="B24" s="143" t="s">
        <v>72</v>
      </c>
      <c r="C24" s="161" t="s">
        <v>73</v>
      </c>
      <c r="D24" s="182">
        <v>49776</v>
      </c>
      <c r="E24" s="182">
        <v>113086</v>
      </c>
      <c r="F24" s="182">
        <v>164259</v>
      </c>
      <c r="G24" s="182">
        <v>229648</v>
      </c>
      <c r="H24" s="182">
        <v>52942</v>
      </c>
      <c r="I24" s="182">
        <v>132363</v>
      </c>
      <c r="J24" s="182">
        <v>151409</v>
      </c>
      <c r="K24" s="182">
        <v>13187</v>
      </c>
    </row>
    <row r="25" spans="1:11" s="195" customFormat="1" thickBot="1">
      <c r="A25" s="4"/>
      <c r="B25" s="142" t="s">
        <v>74</v>
      </c>
      <c r="C25" s="162" t="s">
        <v>75</v>
      </c>
      <c r="D25" s="183">
        <v>6341</v>
      </c>
      <c r="E25" s="183">
        <v>14492</v>
      </c>
      <c r="F25" s="183">
        <v>21290</v>
      </c>
      <c r="G25" s="183">
        <v>28349</v>
      </c>
      <c r="H25" s="183">
        <v>5903</v>
      </c>
      <c r="I25" s="183">
        <v>12707</v>
      </c>
      <c r="J25" s="183">
        <v>14602</v>
      </c>
      <c r="K25" s="183">
        <v>15287</v>
      </c>
    </row>
    <row r="26" spans="1:11" s="195" customFormat="1" thickBot="1">
      <c r="A26" s="4"/>
      <c r="B26" s="143" t="s">
        <v>76</v>
      </c>
      <c r="C26" s="161" t="s">
        <v>77</v>
      </c>
      <c r="D26" s="182">
        <v>2083</v>
      </c>
      <c r="E26" s="182">
        <v>5419</v>
      </c>
      <c r="F26" s="182">
        <v>8425</v>
      </c>
      <c r="G26" s="182">
        <v>12523</v>
      </c>
      <c r="H26" s="182">
        <v>2905</v>
      </c>
      <c r="I26" s="182">
        <v>9797</v>
      </c>
      <c r="J26" s="182">
        <v>10645</v>
      </c>
      <c r="K26" s="182">
        <v>2661</v>
      </c>
    </row>
    <row r="27" spans="1:11" s="195" customFormat="1" thickBot="1">
      <c r="A27" s="4"/>
      <c r="B27" s="142" t="s">
        <v>78</v>
      </c>
      <c r="C27" s="162" t="s">
        <v>79</v>
      </c>
      <c r="D27" s="183">
        <v>6518</v>
      </c>
      <c r="E27" s="183">
        <v>13105</v>
      </c>
      <c r="F27" s="183">
        <v>19520</v>
      </c>
      <c r="G27" s="183">
        <v>26033</v>
      </c>
      <c r="H27" s="183">
        <v>7967</v>
      </c>
      <c r="I27" s="183">
        <v>14681</v>
      </c>
      <c r="J27" s="183">
        <v>12477</v>
      </c>
      <c r="K27" s="183">
        <v>4568</v>
      </c>
    </row>
    <row r="28" spans="1:11" s="195" customFormat="1" thickBot="1">
      <c r="A28" s="14"/>
      <c r="B28" s="143" t="s">
        <v>80</v>
      </c>
      <c r="C28" s="161" t="s">
        <v>81</v>
      </c>
      <c r="D28" s="182">
        <v>2233</v>
      </c>
      <c r="E28" s="182">
        <v>3820</v>
      </c>
      <c r="F28" s="182">
        <v>5280</v>
      </c>
      <c r="G28" s="182">
        <v>8345</v>
      </c>
      <c r="H28" s="182">
        <v>2587</v>
      </c>
      <c r="I28" s="182">
        <v>4044</v>
      </c>
      <c r="J28" s="182">
        <v>4860</v>
      </c>
      <c r="K28" s="182">
        <v>2447</v>
      </c>
    </row>
    <row r="29" spans="1:11" s="47" customFormat="1" thickBot="1">
      <c r="A29" s="14"/>
      <c r="B29" s="164" t="s">
        <v>67</v>
      </c>
      <c r="C29" s="162"/>
      <c r="D29" s="183">
        <v>5903</v>
      </c>
      <c r="E29" s="183">
        <v>9714</v>
      </c>
      <c r="F29" s="183">
        <v>14152</v>
      </c>
      <c r="G29" s="183">
        <v>20098</v>
      </c>
      <c r="H29" s="183">
        <v>5442</v>
      </c>
      <c r="I29" s="183">
        <v>9733</v>
      </c>
      <c r="J29" s="183">
        <v>25199</v>
      </c>
      <c r="K29" s="183">
        <v>116453</v>
      </c>
    </row>
    <row r="30" spans="1:11" s="189" customFormat="1" ht="43.5" customHeight="1">
      <c r="A30" s="14"/>
      <c r="B30" s="186" t="s">
        <v>82</v>
      </c>
      <c r="C30" s="187"/>
      <c r="D30" s="188">
        <v>1196668</v>
      </c>
      <c r="E30" s="188">
        <v>1207433</v>
      </c>
      <c r="F30" s="188">
        <v>1203821</v>
      </c>
      <c r="G30" s="188">
        <v>1188859</v>
      </c>
      <c r="H30" s="188">
        <v>1224569</v>
      </c>
      <c r="I30" s="188">
        <v>1290657</v>
      </c>
      <c r="J30" s="188" t="s">
        <v>245</v>
      </c>
      <c r="K30" s="188">
        <v>1160849</v>
      </c>
    </row>
    <row r="31" spans="1:11" ht="17.5" customHeight="1">
      <c r="A31" s="14"/>
    </row>
    <row r="32" spans="1:11">
      <c r="A32" s="14"/>
    </row>
    <row r="33" spans="1:1">
      <c r="A33" s="14"/>
    </row>
  </sheetData>
  <mergeCells count="7">
    <mergeCell ref="B11:K11"/>
    <mergeCell ref="B1:J1"/>
    <mergeCell ref="B2:J2"/>
    <mergeCell ref="B3:B4"/>
    <mergeCell ref="C3:C4"/>
    <mergeCell ref="D3:G3"/>
    <mergeCell ref="H3:K3"/>
  </mergeCells>
  <hyperlinks>
    <hyperlink ref="A1" location="Indice!B8"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4"/>
  <sheetViews>
    <sheetView showGridLines="0" zoomScaleNormal="100" workbookViewId="0"/>
  </sheetViews>
  <sheetFormatPr baseColWidth="10" defaultColWidth="11.453125" defaultRowHeight="14.5"/>
  <cols>
    <col min="1" max="1" width="3.54296875" style="4" customWidth="1"/>
    <col min="2" max="2" width="31.26953125" style="2" customWidth="1"/>
    <col min="3" max="11" width="8.7265625" style="2" customWidth="1"/>
    <col min="12" max="16384" width="11.453125" style="2"/>
  </cols>
  <sheetData>
    <row r="1" spans="1:11">
      <c r="A1" s="239" t="s">
        <v>317</v>
      </c>
    </row>
    <row r="2" spans="1:11" ht="15" thickBot="1">
      <c r="B2" s="292" t="s">
        <v>184</v>
      </c>
      <c r="C2" s="292"/>
      <c r="D2" s="292"/>
      <c r="E2" s="292"/>
      <c r="F2" s="292"/>
      <c r="G2" s="292"/>
      <c r="H2" s="292"/>
      <c r="I2" s="292"/>
      <c r="J2" s="292"/>
      <c r="K2" s="78"/>
    </row>
    <row r="3" spans="1:11" ht="22.5" customHeight="1" thickBot="1">
      <c r="B3" s="301" t="s">
        <v>86</v>
      </c>
      <c r="C3" s="302" t="s">
        <v>50</v>
      </c>
      <c r="D3" s="297">
        <v>2019</v>
      </c>
      <c r="E3" s="298"/>
      <c r="F3" s="298"/>
      <c r="G3" s="299"/>
      <c r="H3" s="297">
        <v>2020</v>
      </c>
      <c r="I3" s="298"/>
      <c r="J3" s="298"/>
      <c r="K3" s="299"/>
    </row>
    <row r="4" spans="1:11" ht="25.5" customHeight="1">
      <c r="B4" s="294"/>
      <c r="C4" s="296"/>
      <c r="D4" s="157" t="s">
        <v>38</v>
      </c>
      <c r="E4" s="158" t="s">
        <v>39</v>
      </c>
      <c r="F4" s="157" t="s">
        <v>40</v>
      </c>
      <c r="G4" s="157" t="s">
        <v>41</v>
      </c>
      <c r="H4" s="159" t="s">
        <v>38</v>
      </c>
      <c r="I4" s="158" t="s">
        <v>39</v>
      </c>
      <c r="J4" s="158" t="s">
        <v>156</v>
      </c>
      <c r="K4" s="158" t="s">
        <v>85</v>
      </c>
    </row>
    <row r="5" spans="1:11" s="195" customFormat="1" ht="17.25" customHeight="1" thickBot="1">
      <c r="A5" s="4"/>
      <c r="B5" s="141" t="s">
        <v>231</v>
      </c>
      <c r="C5" s="142"/>
      <c r="D5" s="142"/>
      <c r="E5" s="142"/>
      <c r="F5" s="142"/>
      <c r="G5" s="142"/>
      <c r="H5" s="142"/>
      <c r="I5" s="142"/>
      <c r="J5" s="142"/>
      <c r="K5" s="160"/>
    </row>
    <row r="6" spans="1:11" s="195" customFormat="1" thickBot="1">
      <c r="A6" s="4"/>
      <c r="B6" s="143" t="s">
        <v>43</v>
      </c>
      <c r="C6" s="161" t="s">
        <v>51</v>
      </c>
      <c r="D6" s="182"/>
      <c r="E6" s="182"/>
      <c r="F6" s="182"/>
      <c r="G6" s="182"/>
      <c r="H6" s="182"/>
      <c r="I6" s="182"/>
      <c r="J6" s="182"/>
      <c r="K6" s="182"/>
    </row>
    <row r="7" spans="1:11" s="195" customFormat="1" thickBot="1">
      <c r="A7" s="4"/>
      <c r="B7" s="142" t="s">
        <v>44</v>
      </c>
      <c r="C7" s="162" t="s">
        <v>52</v>
      </c>
      <c r="D7" s="183">
        <v>-6388</v>
      </c>
      <c r="E7" s="183">
        <v>-10524</v>
      </c>
      <c r="F7" s="183">
        <v>-9710</v>
      </c>
      <c r="G7" s="183">
        <v>-16421</v>
      </c>
      <c r="H7" s="183">
        <v>-6453</v>
      </c>
      <c r="I7" s="183">
        <v>-48907</v>
      </c>
      <c r="J7" s="183">
        <v>-60508</v>
      </c>
      <c r="K7" s="183">
        <v>-15316</v>
      </c>
    </row>
    <row r="8" spans="1:11" s="195" customFormat="1" thickBot="1">
      <c r="A8" s="4"/>
      <c r="B8" s="143" t="s">
        <v>45</v>
      </c>
      <c r="C8" s="161" t="s">
        <v>53</v>
      </c>
      <c r="D8" s="182"/>
      <c r="E8" s="182"/>
      <c r="F8" s="182"/>
      <c r="G8" s="182"/>
      <c r="H8" s="182"/>
      <c r="I8" s="182"/>
      <c r="J8" s="182"/>
      <c r="K8" s="182"/>
    </row>
    <row r="9" spans="1:11" s="195" customFormat="1" thickBot="1">
      <c r="A9" s="4"/>
      <c r="B9" s="142" t="s">
        <v>46</v>
      </c>
      <c r="C9" s="162" t="s">
        <v>54</v>
      </c>
      <c r="D9" s="183"/>
      <c r="E9" s="183"/>
      <c r="F9" s="183"/>
      <c r="G9" s="183"/>
      <c r="H9" s="183"/>
      <c r="I9" s="183"/>
      <c r="J9" s="183"/>
      <c r="K9" s="183"/>
    </row>
    <row r="10" spans="1:11" s="195" customFormat="1" thickBot="1">
      <c r="A10" s="4"/>
      <c r="B10" s="143" t="s">
        <v>47</v>
      </c>
      <c r="C10" s="161" t="s">
        <v>55</v>
      </c>
      <c r="D10" s="182"/>
      <c r="E10" s="182"/>
      <c r="F10" s="182"/>
      <c r="G10" s="182"/>
      <c r="H10" s="182"/>
      <c r="I10" s="182"/>
      <c r="J10" s="182"/>
      <c r="K10" s="182"/>
    </row>
    <row r="11" spans="1:11" s="195" customFormat="1" ht="14">
      <c r="A11" s="4"/>
      <c r="B11" s="289" t="s">
        <v>163</v>
      </c>
      <c r="C11" s="290"/>
      <c r="D11" s="290"/>
      <c r="E11" s="290"/>
      <c r="F11" s="290"/>
      <c r="G11" s="290"/>
      <c r="H11" s="290"/>
      <c r="I11" s="290"/>
      <c r="J11" s="290"/>
      <c r="K11" s="291"/>
    </row>
    <row r="12" spans="1:11" s="195" customFormat="1" ht="14">
      <c r="A12" s="4"/>
      <c r="B12" s="148" t="s">
        <v>48</v>
      </c>
      <c r="C12" s="163"/>
      <c r="D12" s="184">
        <v>50418</v>
      </c>
      <c r="E12" s="184">
        <v>101549</v>
      </c>
      <c r="F12" s="184">
        <v>160189</v>
      </c>
      <c r="G12" s="184">
        <v>216509</v>
      </c>
      <c r="H12" s="184">
        <v>50799</v>
      </c>
      <c r="I12" s="184">
        <v>88275</v>
      </c>
      <c r="J12" s="184">
        <v>104208</v>
      </c>
      <c r="K12" s="184">
        <v>128364</v>
      </c>
    </row>
    <row r="13" spans="1:11" s="195" customFormat="1" thickBot="1">
      <c r="A13" s="4"/>
      <c r="B13" s="142" t="s">
        <v>56</v>
      </c>
      <c r="C13" s="142"/>
      <c r="D13" s="185"/>
      <c r="E13" s="185"/>
      <c r="F13" s="185"/>
      <c r="G13" s="185"/>
      <c r="H13" s="185"/>
      <c r="I13" s="185"/>
      <c r="J13" s="185"/>
      <c r="K13" s="48"/>
    </row>
    <row r="14" spans="1:11" s="195" customFormat="1" thickBot="1">
      <c r="A14" s="4"/>
      <c r="B14" s="143" t="s">
        <v>57</v>
      </c>
      <c r="C14" s="161" t="s">
        <v>58</v>
      </c>
      <c r="D14" s="182">
        <v>29272</v>
      </c>
      <c r="E14" s="182">
        <v>54820</v>
      </c>
      <c r="F14" s="182">
        <v>79742</v>
      </c>
      <c r="G14" s="182">
        <v>99952</v>
      </c>
      <c r="H14" s="182">
        <v>28385</v>
      </c>
      <c r="I14" s="182">
        <v>46872</v>
      </c>
      <c r="J14" s="182">
        <v>52689</v>
      </c>
      <c r="K14" s="182">
        <v>64841</v>
      </c>
    </row>
    <row r="15" spans="1:11" s="195" customFormat="1" thickBot="1">
      <c r="A15" s="4"/>
      <c r="B15" s="142" t="s">
        <v>59</v>
      </c>
      <c r="C15" s="162" t="s">
        <v>60</v>
      </c>
      <c r="D15" s="183">
        <v>11755</v>
      </c>
      <c r="E15" s="183">
        <v>27176</v>
      </c>
      <c r="F15" s="183">
        <v>48972</v>
      </c>
      <c r="G15" s="183">
        <v>71110</v>
      </c>
      <c r="H15" s="183">
        <v>11163</v>
      </c>
      <c r="I15" s="183">
        <v>20869</v>
      </c>
      <c r="J15" s="183">
        <v>26191</v>
      </c>
      <c r="K15" s="183">
        <v>41730</v>
      </c>
    </row>
    <row r="16" spans="1:11" s="195" customFormat="1" thickBot="1">
      <c r="A16" s="4"/>
      <c r="B16" s="143" t="s">
        <v>61</v>
      </c>
      <c r="C16" s="161" t="s">
        <v>62</v>
      </c>
      <c r="D16" s="182">
        <v>243</v>
      </c>
      <c r="E16" s="182">
        <v>267</v>
      </c>
      <c r="F16" s="182">
        <v>316</v>
      </c>
      <c r="G16" s="182">
        <v>215</v>
      </c>
      <c r="H16" s="182">
        <v>254</v>
      </c>
      <c r="I16" s="182">
        <v>248</v>
      </c>
      <c r="J16" s="182">
        <v>248</v>
      </c>
      <c r="K16" s="182">
        <v>78</v>
      </c>
    </row>
    <row r="17" spans="1:11" s="195" customFormat="1" thickBot="1">
      <c r="A17" s="4"/>
      <c r="B17" s="142" t="s">
        <v>63</v>
      </c>
      <c r="C17" s="162" t="s">
        <v>64</v>
      </c>
      <c r="D17" s="183">
        <v>2161</v>
      </c>
      <c r="E17" s="183">
        <v>4950</v>
      </c>
      <c r="F17" s="183">
        <v>7106</v>
      </c>
      <c r="G17" s="183">
        <v>9971</v>
      </c>
      <c r="H17" s="183">
        <v>2138</v>
      </c>
      <c r="I17" s="183">
        <v>4884</v>
      </c>
      <c r="J17" s="183">
        <v>5617</v>
      </c>
      <c r="K17" s="183">
        <v>4782</v>
      </c>
    </row>
    <row r="18" spans="1:11" s="195" customFormat="1" thickBot="1">
      <c r="A18" s="4"/>
      <c r="B18" s="143" t="s">
        <v>65</v>
      </c>
      <c r="C18" s="161" t="s">
        <v>66</v>
      </c>
      <c r="D18" s="182">
        <v>2013</v>
      </c>
      <c r="E18" s="182">
        <v>3938</v>
      </c>
      <c r="F18" s="182">
        <v>5366</v>
      </c>
      <c r="G18" s="182">
        <v>8751</v>
      </c>
      <c r="H18" s="182">
        <v>1739</v>
      </c>
      <c r="I18" s="182">
        <v>3002</v>
      </c>
      <c r="J18" s="182">
        <v>3618</v>
      </c>
      <c r="K18" s="182">
        <v>4637</v>
      </c>
    </row>
    <row r="19" spans="1:11" s="195" customFormat="1" thickBot="1">
      <c r="A19" s="4"/>
      <c r="B19" s="142" t="s">
        <v>67</v>
      </c>
      <c r="C19" s="142"/>
      <c r="D19" s="183">
        <v>4974</v>
      </c>
      <c r="E19" s="183">
        <v>10398</v>
      </c>
      <c r="F19" s="183">
        <v>18687</v>
      </c>
      <c r="G19" s="183">
        <v>26510</v>
      </c>
      <c r="H19" s="183">
        <v>7120</v>
      </c>
      <c r="I19" s="183">
        <v>12400</v>
      </c>
      <c r="J19" s="183">
        <v>15845</v>
      </c>
      <c r="K19" s="183">
        <v>12296</v>
      </c>
    </row>
    <row r="20" spans="1:11" s="195" customFormat="1" ht="14">
      <c r="A20" s="4"/>
      <c r="B20" s="148" t="s">
        <v>49</v>
      </c>
      <c r="C20" s="163"/>
      <c r="D20" s="184">
        <v>56806</v>
      </c>
      <c r="E20" s="184">
        <v>112073</v>
      </c>
      <c r="F20" s="184">
        <v>169899</v>
      </c>
      <c r="G20" s="184">
        <v>232930</v>
      </c>
      <c r="H20" s="184">
        <v>57252</v>
      </c>
      <c r="I20" s="184">
        <v>137182</v>
      </c>
      <c r="J20" s="184">
        <v>164716</v>
      </c>
      <c r="K20" s="184">
        <v>143680</v>
      </c>
    </row>
    <row r="21" spans="1:11" s="195" customFormat="1" thickBot="1">
      <c r="A21" s="4"/>
      <c r="B21" s="142" t="s">
        <v>56</v>
      </c>
      <c r="C21" s="142"/>
      <c r="D21" s="185"/>
      <c r="E21" s="185"/>
      <c r="F21" s="185"/>
      <c r="G21" s="185"/>
      <c r="H21" s="185"/>
      <c r="I21" s="185"/>
      <c r="J21" s="185"/>
      <c r="K21" s="48"/>
    </row>
    <row r="22" spans="1:11" s="195" customFormat="1" thickBot="1">
      <c r="A22" s="4"/>
      <c r="B22" s="143" t="s">
        <v>68</v>
      </c>
      <c r="C22" s="161" t="s">
        <v>69</v>
      </c>
      <c r="D22" s="182">
        <v>5441</v>
      </c>
      <c r="E22" s="182">
        <v>12211</v>
      </c>
      <c r="F22" s="182">
        <v>17901</v>
      </c>
      <c r="G22" s="182">
        <v>25076</v>
      </c>
      <c r="H22" s="182">
        <v>5672</v>
      </c>
      <c r="I22" s="182">
        <v>12517</v>
      </c>
      <c r="J22" s="182">
        <v>14439</v>
      </c>
      <c r="K22" s="182">
        <v>12204</v>
      </c>
    </row>
    <row r="23" spans="1:11" s="195" customFormat="1" thickBot="1">
      <c r="A23" s="4"/>
      <c r="B23" s="142" t="s">
        <v>70</v>
      </c>
      <c r="C23" s="162" t="s">
        <v>71</v>
      </c>
      <c r="D23" s="183">
        <v>2338</v>
      </c>
      <c r="E23" s="183">
        <v>4697</v>
      </c>
      <c r="F23" s="183">
        <v>6839</v>
      </c>
      <c r="G23" s="183">
        <v>9526</v>
      </c>
      <c r="H23" s="183">
        <v>3132</v>
      </c>
      <c r="I23" s="183">
        <v>5269</v>
      </c>
      <c r="J23" s="183">
        <v>6087</v>
      </c>
      <c r="K23" s="183">
        <v>3277</v>
      </c>
    </row>
    <row r="24" spans="1:11" s="195" customFormat="1" thickBot="1">
      <c r="A24" s="4"/>
      <c r="B24" s="143" t="s">
        <v>72</v>
      </c>
      <c r="C24" s="161" t="s">
        <v>73</v>
      </c>
      <c r="D24" s="182">
        <v>4346</v>
      </c>
      <c r="E24" s="182">
        <v>11295</v>
      </c>
      <c r="F24" s="182">
        <v>15870</v>
      </c>
      <c r="G24" s="182">
        <v>22318</v>
      </c>
      <c r="H24" s="182">
        <v>4472</v>
      </c>
      <c r="I24" s="182">
        <v>11708</v>
      </c>
      <c r="J24" s="182">
        <v>13664</v>
      </c>
      <c r="K24" s="182">
        <v>12387</v>
      </c>
    </row>
    <row r="25" spans="1:11" s="195" customFormat="1" thickBot="1">
      <c r="A25" s="4"/>
      <c r="B25" s="142" t="s">
        <v>74</v>
      </c>
      <c r="C25" s="162" t="s">
        <v>75</v>
      </c>
      <c r="D25" s="183">
        <v>5556</v>
      </c>
      <c r="E25" s="183">
        <v>12917</v>
      </c>
      <c r="F25" s="183">
        <v>18931</v>
      </c>
      <c r="G25" s="183">
        <v>25042</v>
      </c>
      <c r="H25" s="183">
        <v>5205</v>
      </c>
      <c r="I25" s="183">
        <v>11416</v>
      </c>
      <c r="J25" s="183">
        <v>13330</v>
      </c>
      <c r="K25" s="183">
        <v>17091</v>
      </c>
    </row>
    <row r="26" spans="1:11" s="195" customFormat="1" thickBot="1">
      <c r="A26" s="14"/>
      <c r="B26" s="143" t="s">
        <v>76</v>
      </c>
      <c r="C26" s="161" t="s">
        <v>77</v>
      </c>
      <c r="D26" s="182">
        <v>599</v>
      </c>
      <c r="E26" s="182">
        <v>1910</v>
      </c>
      <c r="F26" s="182">
        <v>3311</v>
      </c>
      <c r="G26" s="182">
        <v>5134</v>
      </c>
      <c r="H26" s="182">
        <v>852</v>
      </c>
      <c r="I26" s="182">
        <v>2356</v>
      </c>
      <c r="J26" s="182">
        <v>2736</v>
      </c>
      <c r="K26" s="182">
        <v>2560</v>
      </c>
    </row>
    <row r="27" spans="1:11" s="195" customFormat="1" thickBot="1">
      <c r="A27" s="14"/>
      <c r="B27" s="142" t="s">
        <v>78</v>
      </c>
      <c r="C27" s="162" t="s">
        <v>79</v>
      </c>
      <c r="D27" s="183">
        <v>1779</v>
      </c>
      <c r="E27" s="183">
        <v>3579</v>
      </c>
      <c r="F27" s="183">
        <v>5348</v>
      </c>
      <c r="G27" s="183">
        <v>6893</v>
      </c>
      <c r="H27" s="183">
        <v>3488</v>
      </c>
      <c r="I27" s="183">
        <v>5352</v>
      </c>
      <c r="J27" s="183">
        <v>5960</v>
      </c>
      <c r="K27" s="183">
        <v>2947</v>
      </c>
    </row>
    <row r="28" spans="1:11" s="195" customFormat="1" thickBot="1">
      <c r="A28" s="14"/>
      <c r="B28" s="143" t="s">
        <v>80</v>
      </c>
      <c r="C28" s="161" t="s">
        <v>81</v>
      </c>
      <c r="D28" s="182">
        <v>1983</v>
      </c>
      <c r="E28" s="182">
        <v>3400</v>
      </c>
      <c r="F28" s="182">
        <v>4674</v>
      </c>
      <c r="G28" s="182">
        <v>6962</v>
      </c>
      <c r="H28" s="182">
        <v>1706</v>
      </c>
      <c r="I28" s="182">
        <v>3389</v>
      </c>
      <c r="J28" s="182">
        <v>3821</v>
      </c>
      <c r="K28" s="182">
        <v>2482</v>
      </c>
    </row>
    <row r="29" spans="1:11" s="47" customFormat="1" thickBot="1">
      <c r="A29" s="14"/>
      <c r="B29" s="164" t="s">
        <v>67</v>
      </c>
      <c r="C29" s="162"/>
      <c r="D29" s="183">
        <v>34764</v>
      </c>
      <c r="E29" s="183">
        <v>62064</v>
      </c>
      <c r="F29" s="183">
        <v>97025</v>
      </c>
      <c r="G29" s="183">
        <v>131979</v>
      </c>
      <c r="H29" s="183">
        <v>32725</v>
      </c>
      <c r="I29" s="183">
        <v>85175</v>
      </c>
      <c r="J29" s="183">
        <v>104679</v>
      </c>
      <c r="K29" s="183">
        <v>90732</v>
      </c>
    </row>
    <row r="30" spans="1:11" s="190" customFormat="1" ht="14">
      <c r="A30" s="14"/>
      <c r="B30" s="186" t="s">
        <v>82</v>
      </c>
      <c r="C30" s="187"/>
      <c r="D30" s="188">
        <v>1066029</v>
      </c>
      <c r="E30" s="188">
        <v>1072015</v>
      </c>
      <c r="F30" s="188">
        <v>1070283</v>
      </c>
      <c r="G30" s="188">
        <v>1061240</v>
      </c>
      <c r="H30" s="188">
        <v>1094947</v>
      </c>
      <c r="I30" s="188">
        <v>1158811</v>
      </c>
      <c r="J30" s="188" t="s">
        <v>245</v>
      </c>
      <c r="K30" s="188">
        <v>1160849</v>
      </c>
    </row>
    <row r="31" spans="1:11">
      <c r="A31" s="14"/>
    </row>
    <row r="32" spans="1:11">
      <c r="I32" s="300"/>
      <c r="J32" s="300"/>
      <c r="K32" s="300"/>
    </row>
    <row r="33" spans="9:11">
      <c r="I33" s="300"/>
      <c r="J33" s="300"/>
      <c r="K33" s="300"/>
    </row>
    <row r="34" spans="9:11">
      <c r="I34" s="300"/>
      <c r="J34" s="300"/>
      <c r="K34" s="300"/>
    </row>
  </sheetData>
  <mergeCells count="7">
    <mergeCell ref="I32:K34"/>
    <mergeCell ref="B2:J2"/>
    <mergeCell ref="B3:B4"/>
    <mergeCell ref="C3:C4"/>
    <mergeCell ref="D3:G3"/>
    <mergeCell ref="H3:K3"/>
    <mergeCell ref="B11:K11"/>
  </mergeCells>
  <hyperlinks>
    <hyperlink ref="A1" location="Indice!B8"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53125" defaultRowHeight="14.5"/>
  <cols>
    <col min="1" max="1" width="3.54296875" style="4" customWidth="1"/>
    <col min="2" max="2" width="32.1796875" style="2" customWidth="1"/>
    <col min="3" max="10" width="8.7265625" style="2" customWidth="1"/>
    <col min="11" max="11" width="11.453125" style="79"/>
    <col min="12" max="16384" width="11.453125" style="2"/>
  </cols>
  <sheetData>
    <row r="1" spans="1:11">
      <c r="A1" s="239" t="s">
        <v>317</v>
      </c>
    </row>
    <row r="2" spans="1:11" ht="15" thickBot="1">
      <c r="B2" s="292" t="s">
        <v>185</v>
      </c>
      <c r="C2" s="292"/>
      <c r="D2" s="292"/>
      <c r="E2" s="292"/>
      <c r="F2" s="292"/>
      <c r="G2" s="292"/>
      <c r="H2" s="292"/>
      <c r="I2" s="292"/>
      <c r="J2" s="292"/>
    </row>
    <row r="3" spans="1:11" ht="22.5" customHeight="1" thickBot="1">
      <c r="B3" s="293" t="s">
        <v>86</v>
      </c>
      <c r="C3" s="295" t="s">
        <v>50</v>
      </c>
      <c r="D3" s="286">
        <v>2019</v>
      </c>
      <c r="E3" s="287"/>
      <c r="F3" s="287"/>
      <c r="G3" s="288"/>
      <c r="H3" s="286">
        <v>2020</v>
      </c>
      <c r="I3" s="287"/>
      <c r="J3" s="287"/>
    </row>
    <row r="4" spans="1:11">
      <c r="B4" s="294"/>
      <c r="C4" s="296"/>
      <c r="D4" s="157" t="s">
        <v>38</v>
      </c>
      <c r="E4" s="158" t="s">
        <v>39</v>
      </c>
      <c r="F4" s="157" t="s">
        <v>40</v>
      </c>
      <c r="G4" s="157" t="s">
        <v>41</v>
      </c>
      <c r="H4" s="159" t="s">
        <v>38</v>
      </c>
      <c r="I4" s="158" t="s">
        <v>39</v>
      </c>
      <c r="J4" s="158" t="s">
        <v>156</v>
      </c>
    </row>
    <row r="5" spans="1:11" s="195" customFormat="1" ht="17.25" customHeight="1" thickBot="1">
      <c r="A5" s="4"/>
      <c r="B5" s="141" t="s">
        <v>231</v>
      </c>
      <c r="C5" s="142"/>
      <c r="D5" s="142"/>
      <c r="E5" s="142"/>
      <c r="F5" s="142"/>
      <c r="G5" s="142"/>
      <c r="H5" s="142"/>
      <c r="I5" s="142"/>
      <c r="J5" s="142"/>
      <c r="K5" s="80"/>
    </row>
    <row r="6" spans="1:11" s="195" customFormat="1" thickBot="1">
      <c r="A6" s="4"/>
      <c r="B6" s="143" t="s">
        <v>43</v>
      </c>
      <c r="C6" s="161" t="s">
        <v>51</v>
      </c>
      <c r="D6" s="182"/>
      <c r="E6" s="182"/>
      <c r="F6" s="182"/>
      <c r="G6" s="182"/>
      <c r="H6" s="182"/>
      <c r="I6" s="182"/>
      <c r="J6" s="182"/>
      <c r="K6" s="80"/>
    </row>
    <row r="7" spans="1:11" s="195" customFormat="1" thickBot="1">
      <c r="A7" s="4"/>
      <c r="B7" s="142" t="s">
        <v>44</v>
      </c>
      <c r="C7" s="162" t="s">
        <v>52</v>
      </c>
      <c r="D7" s="183"/>
      <c r="E7" s="183"/>
      <c r="F7" s="183"/>
      <c r="G7" s="183"/>
      <c r="H7" s="183"/>
      <c r="I7" s="183"/>
      <c r="J7" s="183"/>
      <c r="K7" s="80"/>
    </row>
    <row r="8" spans="1:11" s="195" customFormat="1" thickBot="1">
      <c r="A8" s="4"/>
      <c r="B8" s="143" t="s">
        <v>45</v>
      </c>
      <c r="C8" s="161" t="s">
        <v>53</v>
      </c>
      <c r="D8" s="182">
        <v>-1658</v>
      </c>
      <c r="E8" s="182">
        <v>-8564</v>
      </c>
      <c r="F8" s="182">
        <v>-3613</v>
      </c>
      <c r="G8" s="182">
        <v>-7105</v>
      </c>
      <c r="H8" s="182">
        <v>-2522</v>
      </c>
      <c r="I8" s="182">
        <v>-7478</v>
      </c>
      <c r="J8" s="182">
        <v>3062</v>
      </c>
      <c r="K8" s="80"/>
    </row>
    <row r="9" spans="1:11" s="195" customFormat="1" thickBot="1">
      <c r="A9" s="4"/>
      <c r="B9" s="142" t="s">
        <v>46</v>
      </c>
      <c r="C9" s="162" t="s">
        <v>54</v>
      </c>
      <c r="D9" s="183"/>
      <c r="E9" s="183"/>
      <c r="F9" s="183"/>
      <c r="G9" s="183"/>
      <c r="H9" s="183"/>
      <c r="I9" s="183"/>
      <c r="J9" s="183"/>
      <c r="K9" s="80"/>
    </row>
    <row r="10" spans="1:11" s="195" customFormat="1" thickBot="1">
      <c r="A10" s="4"/>
      <c r="B10" s="143" t="s">
        <v>47</v>
      </c>
      <c r="C10" s="161" t="s">
        <v>55</v>
      </c>
      <c r="D10" s="182"/>
      <c r="E10" s="182"/>
      <c r="F10" s="182"/>
      <c r="G10" s="182"/>
      <c r="H10" s="182"/>
      <c r="I10" s="182"/>
      <c r="J10" s="182"/>
      <c r="K10" s="80"/>
    </row>
    <row r="11" spans="1:11" s="195" customFormat="1" ht="14">
      <c r="A11" s="4"/>
      <c r="B11" s="289" t="s">
        <v>162</v>
      </c>
      <c r="C11" s="290"/>
      <c r="D11" s="290"/>
      <c r="E11" s="290"/>
      <c r="F11" s="290"/>
      <c r="G11" s="290"/>
      <c r="H11" s="290"/>
      <c r="I11" s="290"/>
      <c r="J11" s="291"/>
      <c r="K11" s="80"/>
    </row>
    <row r="12" spans="1:11" s="195" customFormat="1" ht="14">
      <c r="A12" s="4"/>
      <c r="B12" s="148" t="s">
        <v>48</v>
      </c>
      <c r="C12" s="163"/>
      <c r="D12" s="184">
        <v>40282</v>
      </c>
      <c r="E12" s="184">
        <v>81818</v>
      </c>
      <c r="F12" s="184">
        <v>133515</v>
      </c>
      <c r="G12" s="184">
        <v>186015</v>
      </c>
      <c r="H12" s="184">
        <v>42190</v>
      </c>
      <c r="I12" s="184">
        <v>87519</v>
      </c>
      <c r="J12" s="184">
        <v>116008</v>
      </c>
      <c r="K12" s="81"/>
    </row>
    <row r="13" spans="1:11" s="195" customFormat="1" thickBot="1">
      <c r="A13" s="4"/>
      <c r="B13" s="142" t="s">
        <v>56</v>
      </c>
      <c r="C13" s="142"/>
      <c r="D13" s="185"/>
      <c r="E13" s="185"/>
      <c r="F13" s="185"/>
      <c r="G13" s="185"/>
      <c r="H13" s="185"/>
      <c r="I13" s="185"/>
      <c r="J13" s="185"/>
      <c r="K13" s="82"/>
    </row>
    <row r="14" spans="1:11" s="195" customFormat="1" thickBot="1">
      <c r="A14" s="4"/>
      <c r="B14" s="143" t="s">
        <v>57</v>
      </c>
      <c r="C14" s="161" t="s">
        <v>58</v>
      </c>
      <c r="D14" s="182">
        <v>3796</v>
      </c>
      <c r="E14" s="182">
        <v>7482</v>
      </c>
      <c r="F14" s="182">
        <v>11384</v>
      </c>
      <c r="G14" s="182">
        <v>16034</v>
      </c>
      <c r="H14" s="182">
        <v>3359</v>
      </c>
      <c r="I14" s="182">
        <v>5386</v>
      </c>
      <c r="J14" s="182">
        <v>6257</v>
      </c>
      <c r="K14" s="83"/>
    </row>
    <row r="15" spans="1:11" s="195" customFormat="1" thickBot="1">
      <c r="A15" s="4"/>
      <c r="B15" s="142" t="s">
        <v>59</v>
      </c>
      <c r="C15" s="162" t="s">
        <v>60</v>
      </c>
      <c r="D15" s="183">
        <v>10429</v>
      </c>
      <c r="E15" s="183">
        <v>20676</v>
      </c>
      <c r="F15" s="183">
        <v>35362</v>
      </c>
      <c r="G15" s="183">
        <v>48227</v>
      </c>
      <c r="H15" s="183">
        <v>12146</v>
      </c>
      <c r="I15" s="183">
        <v>24025</v>
      </c>
      <c r="J15" s="183">
        <v>34068</v>
      </c>
      <c r="K15" s="83"/>
    </row>
    <row r="16" spans="1:11" s="195" customFormat="1" thickBot="1">
      <c r="A16" s="4"/>
      <c r="B16" s="143" t="s">
        <v>61</v>
      </c>
      <c r="C16" s="161" t="s">
        <v>62</v>
      </c>
      <c r="D16" s="182">
        <v>531</v>
      </c>
      <c r="E16" s="182">
        <v>1080</v>
      </c>
      <c r="F16" s="182">
        <v>1689</v>
      </c>
      <c r="G16" s="182">
        <v>2410</v>
      </c>
      <c r="H16" s="182">
        <v>458</v>
      </c>
      <c r="I16" s="182">
        <v>745</v>
      </c>
      <c r="J16" s="182">
        <v>943</v>
      </c>
      <c r="K16" s="83"/>
    </row>
    <row r="17" spans="1:11" s="195" customFormat="1" thickBot="1">
      <c r="A17" s="4"/>
      <c r="B17" s="142" t="s">
        <v>63</v>
      </c>
      <c r="C17" s="162" t="s">
        <v>64</v>
      </c>
      <c r="D17" s="183">
        <v>79</v>
      </c>
      <c r="E17" s="183">
        <v>171</v>
      </c>
      <c r="F17" s="183">
        <v>244</v>
      </c>
      <c r="G17" s="183">
        <v>342</v>
      </c>
      <c r="H17" s="183">
        <v>86</v>
      </c>
      <c r="I17" s="183">
        <v>179</v>
      </c>
      <c r="J17" s="183">
        <v>206</v>
      </c>
      <c r="K17" s="83"/>
    </row>
    <row r="18" spans="1:11" s="195" customFormat="1" thickBot="1">
      <c r="A18" s="4"/>
      <c r="B18" s="143" t="s">
        <v>65</v>
      </c>
      <c r="C18" s="161" t="s">
        <v>66</v>
      </c>
      <c r="D18" s="182">
        <v>95</v>
      </c>
      <c r="E18" s="182">
        <v>292</v>
      </c>
      <c r="F18" s="182">
        <v>386</v>
      </c>
      <c r="G18" s="182">
        <v>660</v>
      </c>
      <c r="H18" s="182">
        <v>68</v>
      </c>
      <c r="I18" s="182">
        <v>152</v>
      </c>
      <c r="J18" s="182">
        <v>175</v>
      </c>
      <c r="K18" s="83"/>
    </row>
    <row r="19" spans="1:11" s="195" customFormat="1" thickBot="1">
      <c r="A19" s="4"/>
      <c r="B19" s="142" t="s">
        <v>67</v>
      </c>
      <c r="C19" s="142"/>
      <c r="D19" s="183">
        <v>25352</v>
      </c>
      <c r="E19" s="183">
        <v>52117</v>
      </c>
      <c r="F19" s="183">
        <v>84450</v>
      </c>
      <c r="G19" s="183">
        <v>118342</v>
      </c>
      <c r="H19" s="183">
        <v>26073</v>
      </c>
      <c r="I19" s="183">
        <v>57032</v>
      </c>
      <c r="J19" s="183">
        <v>74359</v>
      </c>
      <c r="K19" s="83"/>
    </row>
    <row r="20" spans="1:11" s="195" customFormat="1" ht="14">
      <c r="A20" s="4"/>
      <c r="B20" s="148" t="s">
        <v>49</v>
      </c>
      <c r="C20" s="163"/>
      <c r="D20" s="184">
        <v>41940</v>
      </c>
      <c r="E20" s="184">
        <v>90382</v>
      </c>
      <c r="F20" s="184">
        <v>137128</v>
      </c>
      <c r="G20" s="184">
        <v>193120</v>
      </c>
      <c r="H20" s="184">
        <v>44712</v>
      </c>
      <c r="I20" s="184">
        <v>94997</v>
      </c>
      <c r="J20" s="184">
        <v>112946</v>
      </c>
      <c r="K20" s="81"/>
    </row>
    <row r="21" spans="1:11" s="195" customFormat="1" thickBot="1">
      <c r="A21" s="4"/>
      <c r="B21" s="142" t="s">
        <v>56</v>
      </c>
      <c r="C21" s="142"/>
      <c r="D21" s="185"/>
      <c r="E21" s="185"/>
      <c r="F21" s="185"/>
      <c r="G21" s="185"/>
      <c r="H21" s="185"/>
      <c r="I21" s="185"/>
      <c r="J21" s="185"/>
      <c r="K21" s="82"/>
    </row>
    <row r="22" spans="1:11" s="195" customFormat="1" thickBot="1">
      <c r="A22" s="4"/>
      <c r="B22" s="143" t="s">
        <v>68</v>
      </c>
      <c r="C22" s="161" t="s">
        <v>69</v>
      </c>
      <c r="D22" s="182">
        <v>18075</v>
      </c>
      <c r="E22" s="182">
        <v>40040</v>
      </c>
      <c r="F22" s="182">
        <v>58890</v>
      </c>
      <c r="G22" s="182">
        <v>81953</v>
      </c>
      <c r="H22" s="182">
        <v>18884</v>
      </c>
      <c r="I22" s="182">
        <v>41814</v>
      </c>
      <c r="J22" s="182">
        <v>48554</v>
      </c>
      <c r="K22" s="83"/>
    </row>
    <row r="23" spans="1:11" s="195" customFormat="1" thickBot="1">
      <c r="A23" s="4"/>
      <c r="B23" s="142" t="s">
        <v>70</v>
      </c>
      <c r="C23" s="162" t="s">
        <v>71</v>
      </c>
      <c r="D23" s="183">
        <v>7552</v>
      </c>
      <c r="E23" s="183">
        <v>15012</v>
      </c>
      <c r="F23" s="183">
        <v>22180</v>
      </c>
      <c r="G23" s="183">
        <v>30452</v>
      </c>
      <c r="H23" s="183">
        <v>8085</v>
      </c>
      <c r="I23" s="183">
        <v>16367</v>
      </c>
      <c r="J23" s="183">
        <v>19260</v>
      </c>
      <c r="K23" s="83"/>
    </row>
    <row r="24" spans="1:11" s="195" customFormat="1" thickBot="1">
      <c r="A24" s="4"/>
      <c r="B24" s="143" t="s">
        <v>72</v>
      </c>
      <c r="C24" s="161" t="s">
        <v>73</v>
      </c>
      <c r="D24" s="182">
        <v>7474</v>
      </c>
      <c r="E24" s="182">
        <v>15924</v>
      </c>
      <c r="F24" s="182">
        <v>23894</v>
      </c>
      <c r="G24" s="182">
        <v>33578</v>
      </c>
      <c r="H24" s="182">
        <v>8036</v>
      </c>
      <c r="I24" s="182">
        <v>16549</v>
      </c>
      <c r="J24" s="182">
        <v>19359</v>
      </c>
      <c r="K24" s="83"/>
    </row>
    <row r="25" spans="1:11" s="195" customFormat="1" thickBot="1">
      <c r="A25" s="4"/>
      <c r="B25" s="142" t="s">
        <v>74</v>
      </c>
      <c r="C25" s="162" t="s">
        <v>75</v>
      </c>
      <c r="D25" s="183">
        <v>1019</v>
      </c>
      <c r="E25" s="183">
        <v>2055</v>
      </c>
      <c r="F25" s="183">
        <v>3087</v>
      </c>
      <c r="G25" s="183">
        <v>4298</v>
      </c>
      <c r="H25" s="183">
        <v>917</v>
      </c>
      <c r="I25" s="183">
        <v>1734</v>
      </c>
      <c r="J25" s="183">
        <v>2059</v>
      </c>
      <c r="K25" s="83"/>
    </row>
    <row r="26" spans="1:11" s="195" customFormat="1" thickBot="1">
      <c r="A26" s="4"/>
      <c r="B26" s="143" t="s">
        <v>76</v>
      </c>
      <c r="C26" s="161" t="s">
        <v>77</v>
      </c>
      <c r="D26" s="182">
        <v>534</v>
      </c>
      <c r="E26" s="182">
        <v>1426</v>
      </c>
      <c r="F26" s="182">
        <v>2184</v>
      </c>
      <c r="G26" s="182">
        <v>3481</v>
      </c>
      <c r="H26" s="182">
        <v>616</v>
      </c>
      <c r="I26" s="182">
        <v>1570</v>
      </c>
      <c r="J26" s="182">
        <v>1958</v>
      </c>
      <c r="K26" s="83"/>
    </row>
    <row r="27" spans="1:11" s="195" customFormat="1" thickBot="1">
      <c r="A27" s="14"/>
      <c r="B27" s="142" t="s">
        <v>78</v>
      </c>
      <c r="C27" s="162" t="s">
        <v>79</v>
      </c>
      <c r="D27" s="183">
        <v>2686</v>
      </c>
      <c r="E27" s="183">
        <v>5718</v>
      </c>
      <c r="F27" s="183">
        <v>8491</v>
      </c>
      <c r="G27" s="183">
        <v>11557</v>
      </c>
      <c r="H27" s="183">
        <v>2643</v>
      </c>
      <c r="I27" s="183">
        <v>5624</v>
      </c>
      <c r="J27" s="183">
        <v>6465</v>
      </c>
      <c r="K27" s="83"/>
    </row>
    <row r="28" spans="1:11" s="195" customFormat="1" thickBot="1">
      <c r="A28" s="14"/>
      <c r="B28" s="143" t="s">
        <v>80</v>
      </c>
      <c r="C28" s="161" t="s">
        <v>81</v>
      </c>
      <c r="D28" s="182">
        <v>416</v>
      </c>
      <c r="E28" s="182">
        <v>1129</v>
      </c>
      <c r="F28" s="182">
        <v>1782</v>
      </c>
      <c r="G28" s="182">
        <v>4444</v>
      </c>
      <c r="H28" s="182">
        <v>982</v>
      </c>
      <c r="I28" s="182">
        <v>1658</v>
      </c>
      <c r="J28" s="182">
        <v>2045</v>
      </c>
      <c r="K28" s="83"/>
    </row>
    <row r="29" spans="1:11" s="47" customFormat="1" thickBot="1">
      <c r="A29" s="14"/>
      <c r="B29" s="164" t="s">
        <v>67</v>
      </c>
      <c r="C29" s="162"/>
      <c r="D29" s="183">
        <v>4184</v>
      </c>
      <c r="E29" s="183">
        <v>9078</v>
      </c>
      <c r="F29" s="183">
        <v>16620</v>
      </c>
      <c r="G29" s="183">
        <v>23357</v>
      </c>
      <c r="H29" s="183">
        <v>4549</v>
      </c>
      <c r="I29" s="183">
        <v>9681</v>
      </c>
      <c r="J29" s="183">
        <v>13246</v>
      </c>
      <c r="K29" s="83"/>
    </row>
    <row r="30" spans="1:11" s="190" customFormat="1" ht="14">
      <c r="A30" s="14"/>
      <c r="B30" s="186" t="s">
        <v>82</v>
      </c>
      <c r="C30" s="187"/>
      <c r="D30" s="188">
        <v>296926</v>
      </c>
      <c r="E30" s="188">
        <v>300633</v>
      </c>
      <c r="F30" s="188">
        <v>298078</v>
      </c>
      <c r="G30" s="188">
        <v>295080</v>
      </c>
      <c r="H30" s="188">
        <v>298279</v>
      </c>
      <c r="I30" s="188">
        <v>305689</v>
      </c>
      <c r="J30" s="188">
        <v>303033</v>
      </c>
      <c r="K30" s="191"/>
    </row>
    <row r="31" spans="1:11">
      <c r="A31" s="14"/>
    </row>
    <row r="32" spans="1:11">
      <c r="A32" s="14"/>
    </row>
  </sheetData>
  <mergeCells count="6">
    <mergeCell ref="B11:J11"/>
    <mergeCell ref="B2:J2"/>
    <mergeCell ref="B3:B4"/>
    <mergeCell ref="C3:C4"/>
    <mergeCell ref="D3:G3"/>
    <mergeCell ref="H3:J3"/>
  </mergeCells>
  <hyperlinks>
    <hyperlink ref="A1" location="Indice!B8"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L34"/>
  <sheetViews>
    <sheetView showGridLines="0" zoomScaleNormal="100" workbookViewId="0"/>
  </sheetViews>
  <sheetFormatPr baseColWidth="10" defaultColWidth="11.453125" defaultRowHeight="14.5"/>
  <cols>
    <col min="1" max="1" width="3.54296875" style="4" customWidth="1"/>
    <col min="2" max="2" width="31.453125" style="2" customWidth="1"/>
    <col min="3" max="9" width="8.7265625" style="2" customWidth="1"/>
    <col min="10" max="16384" width="11.453125" style="2"/>
  </cols>
  <sheetData>
    <row r="1" spans="1:12">
      <c r="A1" s="239" t="s">
        <v>317</v>
      </c>
    </row>
    <row r="2" spans="1:12" ht="15" thickBot="1">
      <c r="A2" s="5"/>
      <c r="B2" s="292" t="s">
        <v>186</v>
      </c>
      <c r="C2" s="292"/>
      <c r="D2" s="292"/>
      <c r="E2" s="292"/>
      <c r="F2" s="292"/>
      <c r="G2" s="292"/>
      <c r="H2" s="292"/>
      <c r="I2" s="292"/>
      <c r="J2" s="171"/>
    </row>
    <row r="3" spans="1:12" ht="22.5" customHeight="1" thickBot="1">
      <c r="B3" s="293" t="s">
        <v>86</v>
      </c>
      <c r="C3" s="295" t="s">
        <v>50</v>
      </c>
      <c r="D3" s="286">
        <v>2019</v>
      </c>
      <c r="E3" s="287"/>
      <c r="F3" s="287"/>
      <c r="G3" s="288"/>
      <c r="H3" s="286">
        <v>2020</v>
      </c>
      <c r="I3" s="287"/>
    </row>
    <row r="4" spans="1:12">
      <c r="B4" s="294"/>
      <c r="C4" s="296"/>
      <c r="D4" s="157" t="s">
        <v>38</v>
      </c>
      <c r="E4" s="158" t="s">
        <v>39</v>
      </c>
      <c r="F4" s="157" t="s">
        <v>40</v>
      </c>
      <c r="G4" s="157" t="s">
        <v>41</v>
      </c>
      <c r="H4" s="159" t="s">
        <v>38</v>
      </c>
      <c r="I4" s="158" t="s">
        <v>39</v>
      </c>
    </row>
    <row r="5" spans="1:12" s="195" customFormat="1" ht="17.25" customHeight="1" thickBot="1">
      <c r="A5" s="4"/>
      <c r="B5" s="141" t="s">
        <v>231</v>
      </c>
      <c r="C5" s="142"/>
      <c r="D5" s="142"/>
      <c r="E5" s="142"/>
      <c r="F5" s="142"/>
      <c r="G5" s="142"/>
      <c r="H5" s="142"/>
      <c r="I5" s="142"/>
    </row>
    <row r="6" spans="1:12" s="195" customFormat="1" thickBot="1">
      <c r="A6" s="4"/>
      <c r="B6" s="143" t="s">
        <v>43</v>
      </c>
      <c r="C6" s="161" t="s">
        <v>51</v>
      </c>
      <c r="D6" s="182"/>
      <c r="E6" s="182"/>
      <c r="F6" s="182"/>
      <c r="G6" s="182"/>
      <c r="H6" s="182"/>
      <c r="I6" s="182"/>
    </row>
    <row r="7" spans="1:12" s="195" customFormat="1" thickBot="1">
      <c r="A7" s="4"/>
      <c r="B7" s="142" t="s">
        <v>44</v>
      </c>
      <c r="C7" s="162" t="s">
        <v>52</v>
      </c>
      <c r="D7" s="183"/>
      <c r="E7" s="183"/>
      <c r="F7" s="183"/>
      <c r="G7" s="183"/>
      <c r="H7" s="183"/>
      <c r="I7" s="183"/>
    </row>
    <row r="8" spans="1:12" s="195" customFormat="1" thickBot="1">
      <c r="A8" s="4"/>
      <c r="B8" s="143" t="s">
        <v>45</v>
      </c>
      <c r="C8" s="161" t="s">
        <v>53</v>
      </c>
      <c r="D8" s="182"/>
      <c r="E8" s="182"/>
      <c r="F8" s="182"/>
      <c r="G8" s="182"/>
      <c r="H8" s="182"/>
      <c r="I8" s="182"/>
    </row>
    <row r="9" spans="1:12" s="195" customFormat="1" thickBot="1">
      <c r="A9" s="4"/>
      <c r="B9" s="142" t="s">
        <v>46</v>
      </c>
      <c r="C9" s="162" t="s">
        <v>54</v>
      </c>
      <c r="D9" s="183">
        <v>-93</v>
      </c>
      <c r="E9" s="183">
        <v>-456</v>
      </c>
      <c r="F9" s="183">
        <v>2208</v>
      </c>
      <c r="G9" s="183">
        <v>3748</v>
      </c>
      <c r="H9" s="183">
        <v>-745</v>
      </c>
      <c r="I9" s="183">
        <v>-2930</v>
      </c>
      <c r="K9" s="48"/>
      <c r="L9" s="48"/>
    </row>
    <row r="10" spans="1:12" s="195" customFormat="1" thickBot="1">
      <c r="A10" s="4"/>
      <c r="B10" s="143" t="s">
        <v>47</v>
      </c>
      <c r="C10" s="161" t="s">
        <v>55</v>
      </c>
      <c r="D10" s="182"/>
      <c r="E10" s="182"/>
      <c r="F10" s="182"/>
      <c r="G10" s="182"/>
      <c r="H10" s="182"/>
      <c r="I10" s="182"/>
    </row>
    <row r="11" spans="1:12" s="195" customFormat="1" ht="14">
      <c r="A11" s="4"/>
      <c r="B11" s="289" t="s">
        <v>94</v>
      </c>
      <c r="C11" s="290"/>
      <c r="D11" s="290"/>
      <c r="E11" s="290"/>
      <c r="F11" s="290"/>
      <c r="G11" s="290"/>
      <c r="H11" s="290"/>
      <c r="I11" s="291"/>
    </row>
    <row r="12" spans="1:12" s="195" customFormat="1" ht="14">
      <c r="A12" s="4"/>
      <c r="B12" s="148" t="s">
        <v>48</v>
      </c>
      <c r="C12" s="163"/>
      <c r="D12" s="184">
        <v>17042</v>
      </c>
      <c r="E12" s="184">
        <v>35114</v>
      </c>
      <c r="F12" s="184">
        <v>54982</v>
      </c>
      <c r="G12" s="184">
        <v>78323</v>
      </c>
      <c r="H12" s="184">
        <v>16709</v>
      </c>
      <c r="I12" s="184">
        <v>33245</v>
      </c>
    </row>
    <row r="13" spans="1:12" s="195" customFormat="1" thickBot="1">
      <c r="A13" s="4"/>
      <c r="B13" s="142" t="s">
        <v>56</v>
      </c>
      <c r="C13" s="142"/>
      <c r="D13" s="185"/>
      <c r="E13" s="185"/>
      <c r="F13" s="185"/>
      <c r="G13" s="185"/>
      <c r="H13" s="185"/>
      <c r="I13" s="185"/>
    </row>
    <row r="14" spans="1:12" s="195" customFormat="1" thickBot="1">
      <c r="A14" s="4"/>
      <c r="B14" s="143" t="s">
        <v>57</v>
      </c>
      <c r="C14" s="161" t="s">
        <v>58</v>
      </c>
      <c r="D14" s="182">
        <v>5991</v>
      </c>
      <c r="E14" s="182">
        <v>12666</v>
      </c>
      <c r="F14" s="182">
        <v>19394</v>
      </c>
      <c r="G14" s="182">
        <v>26855</v>
      </c>
      <c r="H14" s="182">
        <v>5866</v>
      </c>
      <c r="I14" s="182">
        <v>11617</v>
      </c>
    </row>
    <row r="15" spans="1:12" s="195" customFormat="1" thickBot="1">
      <c r="A15" s="4"/>
      <c r="B15" s="142" t="s">
        <v>59</v>
      </c>
      <c r="C15" s="162" t="s">
        <v>60</v>
      </c>
      <c r="D15" s="183">
        <v>2177</v>
      </c>
      <c r="E15" s="183">
        <v>3658</v>
      </c>
      <c r="F15" s="183">
        <v>7120</v>
      </c>
      <c r="G15" s="183">
        <v>9820</v>
      </c>
      <c r="H15" s="183">
        <v>2221</v>
      </c>
      <c r="I15" s="183">
        <v>3664</v>
      </c>
    </row>
    <row r="16" spans="1:12" s="195" customFormat="1" thickBot="1">
      <c r="A16" s="4"/>
      <c r="B16" s="143" t="s">
        <v>61</v>
      </c>
      <c r="C16" s="161" t="s">
        <v>62</v>
      </c>
      <c r="D16" s="182">
        <v>587</v>
      </c>
      <c r="E16" s="182">
        <v>1301</v>
      </c>
      <c r="F16" s="182">
        <v>1966</v>
      </c>
      <c r="G16" s="182">
        <v>2860</v>
      </c>
      <c r="H16" s="182">
        <v>537</v>
      </c>
      <c r="I16" s="182">
        <v>950</v>
      </c>
    </row>
    <row r="17" spans="1:9" s="195" customFormat="1" thickBot="1">
      <c r="A17" s="4"/>
      <c r="B17" s="142" t="s">
        <v>63</v>
      </c>
      <c r="C17" s="162" t="s">
        <v>64</v>
      </c>
      <c r="D17" s="183">
        <v>68</v>
      </c>
      <c r="E17" s="183">
        <v>144</v>
      </c>
      <c r="F17" s="183">
        <v>214</v>
      </c>
      <c r="G17" s="183">
        <v>297</v>
      </c>
      <c r="H17" s="183">
        <v>72</v>
      </c>
      <c r="I17" s="183">
        <v>148</v>
      </c>
    </row>
    <row r="18" spans="1:9" s="195" customFormat="1" thickBot="1">
      <c r="A18" s="4"/>
      <c r="B18" s="143" t="s">
        <v>65</v>
      </c>
      <c r="C18" s="161" t="s">
        <v>66</v>
      </c>
      <c r="D18" s="182">
        <v>119</v>
      </c>
      <c r="E18" s="182">
        <v>270</v>
      </c>
      <c r="F18" s="182">
        <v>389</v>
      </c>
      <c r="G18" s="182">
        <v>544</v>
      </c>
      <c r="H18" s="182">
        <v>95</v>
      </c>
      <c r="I18" s="182">
        <v>193</v>
      </c>
    </row>
    <row r="19" spans="1:9" s="195" customFormat="1" thickBot="1">
      <c r="A19" s="4"/>
      <c r="B19" s="142" t="s">
        <v>67</v>
      </c>
      <c r="C19" s="142"/>
      <c r="D19" s="183">
        <v>8100</v>
      </c>
      <c r="E19" s="183">
        <v>17075</v>
      </c>
      <c r="F19" s="183">
        <v>25899</v>
      </c>
      <c r="G19" s="183">
        <v>37947</v>
      </c>
      <c r="H19" s="183">
        <v>7918</v>
      </c>
      <c r="I19" s="183">
        <v>16673</v>
      </c>
    </row>
    <row r="20" spans="1:9" s="195" customFormat="1" ht="14">
      <c r="A20" s="4"/>
      <c r="B20" s="148" t="s">
        <v>49</v>
      </c>
      <c r="C20" s="163"/>
      <c r="D20" s="184">
        <v>17135</v>
      </c>
      <c r="E20" s="184">
        <v>35570</v>
      </c>
      <c r="F20" s="184">
        <v>52774</v>
      </c>
      <c r="G20" s="184">
        <v>74575</v>
      </c>
      <c r="H20" s="184">
        <v>17454</v>
      </c>
      <c r="I20" s="184">
        <v>36175</v>
      </c>
    </row>
    <row r="21" spans="1:9" s="195" customFormat="1" thickBot="1">
      <c r="A21" s="4"/>
      <c r="B21" s="142" t="s">
        <v>56</v>
      </c>
      <c r="C21" s="142"/>
      <c r="D21" s="185"/>
      <c r="E21" s="185"/>
      <c r="F21" s="185"/>
      <c r="G21" s="185"/>
      <c r="H21" s="185"/>
      <c r="I21" s="185"/>
    </row>
    <row r="22" spans="1:9" s="195" customFormat="1" thickBot="1">
      <c r="A22" s="4"/>
      <c r="B22" s="143" t="s">
        <v>68</v>
      </c>
      <c r="C22" s="161" t="s">
        <v>69</v>
      </c>
      <c r="D22" s="182">
        <v>5653</v>
      </c>
      <c r="E22" s="182">
        <v>12221</v>
      </c>
      <c r="F22" s="182">
        <v>17978</v>
      </c>
      <c r="G22" s="182">
        <v>24822</v>
      </c>
      <c r="H22" s="182">
        <v>5894</v>
      </c>
      <c r="I22" s="182">
        <v>12532</v>
      </c>
    </row>
    <row r="23" spans="1:9" s="195" customFormat="1" thickBot="1">
      <c r="A23" s="4"/>
      <c r="B23" s="142" t="s">
        <v>70</v>
      </c>
      <c r="C23" s="162" t="s">
        <v>71</v>
      </c>
      <c r="D23" s="183">
        <v>5558</v>
      </c>
      <c r="E23" s="183">
        <v>11119</v>
      </c>
      <c r="F23" s="183">
        <v>16230</v>
      </c>
      <c r="G23" s="183">
        <v>22863</v>
      </c>
      <c r="H23" s="183">
        <v>5728</v>
      </c>
      <c r="I23" s="183">
        <v>11448</v>
      </c>
    </row>
    <row r="24" spans="1:9" s="195" customFormat="1" thickBot="1">
      <c r="A24" s="4"/>
      <c r="B24" s="143" t="s">
        <v>72</v>
      </c>
      <c r="C24" s="161" t="s">
        <v>73</v>
      </c>
      <c r="D24" s="182">
        <v>329</v>
      </c>
      <c r="E24" s="182">
        <v>687</v>
      </c>
      <c r="F24" s="182">
        <v>1036</v>
      </c>
      <c r="G24" s="182">
        <v>1468</v>
      </c>
      <c r="H24" s="182">
        <v>336</v>
      </c>
      <c r="I24" s="182">
        <v>699</v>
      </c>
    </row>
    <row r="25" spans="1:9" s="195" customFormat="1" thickBot="1">
      <c r="A25" s="4"/>
      <c r="B25" s="142" t="s">
        <v>74</v>
      </c>
      <c r="C25" s="162" t="s">
        <v>75</v>
      </c>
      <c r="D25" s="183">
        <v>139</v>
      </c>
      <c r="E25" s="183">
        <v>277</v>
      </c>
      <c r="F25" s="183">
        <v>414</v>
      </c>
      <c r="G25" s="183">
        <v>551</v>
      </c>
      <c r="H25" s="183">
        <v>133</v>
      </c>
      <c r="I25" s="183">
        <v>253</v>
      </c>
    </row>
    <row r="26" spans="1:9" s="195" customFormat="1" thickBot="1">
      <c r="A26" s="4"/>
      <c r="B26" s="143" t="s">
        <v>76</v>
      </c>
      <c r="C26" s="161" t="s">
        <v>77</v>
      </c>
      <c r="D26" s="182">
        <v>355</v>
      </c>
      <c r="E26" s="182">
        <v>677</v>
      </c>
      <c r="F26" s="182">
        <v>989</v>
      </c>
      <c r="G26" s="182">
        <v>1296</v>
      </c>
      <c r="H26" s="182">
        <v>328</v>
      </c>
      <c r="I26" s="182">
        <v>706</v>
      </c>
    </row>
    <row r="27" spans="1:9" s="195" customFormat="1" thickBot="1">
      <c r="A27" s="4"/>
      <c r="B27" s="142" t="s">
        <v>78</v>
      </c>
      <c r="C27" s="162" t="s">
        <v>79</v>
      </c>
      <c r="D27" s="183">
        <v>2012</v>
      </c>
      <c r="E27" s="183">
        <v>3748</v>
      </c>
      <c r="F27" s="183">
        <v>5596</v>
      </c>
      <c r="G27" s="183">
        <v>7475</v>
      </c>
      <c r="H27" s="183">
        <v>1809</v>
      </c>
      <c r="I27" s="183">
        <v>3656</v>
      </c>
    </row>
    <row r="28" spans="1:9" s="195" customFormat="1" thickBot="1">
      <c r="A28" s="4"/>
      <c r="B28" s="143" t="s">
        <v>80</v>
      </c>
      <c r="C28" s="161" t="s">
        <v>81</v>
      </c>
      <c r="D28" s="182">
        <v>58</v>
      </c>
      <c r="E28" s="182">
        <v>182</v>
      </c>
      <c r="F28" s="182">
        <v>334</v>
      </c>
      <c r="G28" s="182">
        <v>777</v>
      </c>
      <c r="H28" s="182">
        <v>43</v>
      </c>
      <c r="I28" s="182">
        <v>148</v>
      </c>
    </row>
    <row r="29" spans="1:9" s="47" customFormat="1" thickBot="1">
      <c r="A29" s="14"/>
      <c r="B29" s="164" t="s">
        <v>67</v>
      </c>
      <c r="C29" s="162"/>
      <c r="D29" s="183">
        <v>3031</v>
      </c>
      <c r="E29" s="183">
        <v>6659</v>
      </c>
      <c r="F29" s="183">
        <v>10197</v>
      </c>
      <c r="G29" s="183">
        <v>15323</v>
      </c>
      <c r="H29" s="183">
        <v>3183</v>
      </c>
      <c r="I29" s="183">
        <v>6733</v>
      </c>
    </row>
    <row r="30" spans="1:9" s="190" customFormat="1" ht="14">
      <c r="A30" s="14"/>
      <c r="B30" s="186" t="s">
        <v>82</v>
      </c>
      <c r="C30" s="187"/>
      <c r="D30" s="188">
        <v>25971</v>
      </c>
      <c r="E30" s="188">
        <v>26233</v>
      </c>
      <c r="F30" s="188">
        <v>25244</v>
      </c>
      <c r="G30" s="188">
        <v>23231</v>
      </c>
      <c r="H30" s="188">
        <v>22872</v>
      </c>
      <c r="I30" s="188">
        <v>24967</v>
      </c>
    </row>
    <row r="31" spans="1:9">
      <c r="A31" s="14"/>
    </row>
    <row r="32" spans="1:9">
      <c r="A32" s="14"/>
    </row>
    <row r="33" spans="1:1">
      <c r="A33" s="14"/>
    </row>
    <row r="34" spans="1:1">
      <c r="A34" s="14"/>
    </row>
  </sheetData>
  <mergeCells count="6">
    <mergeCell ref="B11:I11"/>
    <mergeCell ref="B2:I2"/>
    <mergeCell ref="B3:B4"/>
    <mergeCell ref="C3:C4"/>
    <mergeCell ref="D3:G3"/>
    <mergeCell ref="H3:I3"/>
  </mergeCells>
  <hyperlinks>
    <hyperlink ref="A1" location="Indice!B8"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4"/>
  <sheetViews>
    <sheetView showGridLines="0" zoomScale="90" zoomScaleNormal="90" workbookViewId="0"/>
  </sheetViews>
  <sheetFormatPr baseColWidth="10" defaultColWidth="11.453125" defaultRowHeight="14.5"/>
  <cols>
    <col min="1" max="1" width="3.54296875" style="4" customWidth="1"/>
    <col min="2" max="2" width="42.1796875" style="2" customWidth="1"/>
    <col min="3" max="10" width="8.7265625" style="2" customWidth="1"/>
    <col min="11" max="16384" width="11.453125" style="2"/>
  </cols>
  <sheetData>
    <row r="1" spans="1:11">
      <c r="A1" s="239" t="s">
        <v>317</v>
      </c>
    </row>
    <row r="2" spans="1:11" ht="15" thickBot="1">
      <c r="A2" s="5"/>
      <c r="B2" s="292" t="s">
        <v>187</v>
      </c>
      <c r="C2" s="292"/>
      <c r="D2" s="292"/>
      <c r="E2" s="292"/>
      <c r="F2" s="292"/>
      <c r="G2" s="292"/>
      <c r="H2" s="292"/>
      <c r="I2" s="292"/>
      <c r="J2" s="196"/>
    </row>
    <row r="3" spans="1:11" ht="22.5" customHeight="1" thickBot="1">
      <c r="B3" s="293" t="s">
        <v>86</v>
      </c>
      <c r="C3" s="295" t="s">
        <v>50</v>
      </c>
      <c r="D3" s="286">
        <v>2019</v>
      </c>
      <c r="E3" s="287"/>
      <c r="F3" s="287"/>
      <c r="G3" s="288"/>
      <c r="H3" s="286">
        <v>2020</v>
      </c>
      <c r="I3" s="287"/>
      <c r="J3" s="287"/>
    </row>
    <row r="4" spans="1:11">
      <c r="B4" s="294"/>
      <c r="C4" s="296"/>
      <c r="D4" s="157" t="s">
        <v>38</v>
      </c>
      <c r="E4" s="157" t="s">
        <v>39</v>
      </c>
      <c r="F4" s="157" t="s">
        <v>40</v>
      </c>
      <c r="G4" s="157" t="s">
        <v>41</v>
      </c>
      <c r="H4" s="157" t="s">
        <v>38</v>
      </c>
      <c r="I4" s="157" t="s">
        <v>39</v>
      </c>
      <c r="J4" s="165" t="s">
        <v>156</v>
      </c>
    </row>
    <row r="5" spans="1:11" s="195" customFormat="1" ht="17.25" customHeight="1" thickBot="1">
      <c r="A5" s="4"/>
      <c r="B5" s="141" t="s">
        <v>231</v>
      </c>
      <c r="C5" s="142"/>
      <c r="D5" s="142"/>
      <c r="E5" s="142"/>
      <c r="F5" s="142"/>
      <c r="G5" s="142"/>
      <c r="H5" s="142"/>
      <c r="I5" s="142"/>
      <c r="J5" s="142"/>
      <c r="K5" s="80"/>
    </row>
    <row r="6" spans="1:11" s="195" customFormat="1" thickBot="1">
      <c r="A6" s="4"/>
      <c r="B6" s="143" t="s">
        <v>43</v>
      </c>
      <c r="C6" s="161" t="s">
        <v>51</v>
      </c>
      <c r="D6" s="182"/>
      <c r="E6" s="182"/>
      <c r="F6" s="182"/>
      <c r="G6" s="182"/>
      <c r="H6" s="182"/>
      <c r="I6" s="182"/>
      <c r="J6" s="182"/>
    </row>
    <row r="7" spans="1:11" s="195" customFormat="1" thickBot="1">
      <c r="A7" s="4"/>
      <c r="B7" s="142" t="s">
        <v>44</v>
      </c>
      <c r="C7" s="162" t="s">
        <v>52</v>
      </c>
      <c r="D7" s="183"/>
      <c r="E7" s="183"/>
      <c r="F7" s="183"/>
      <c r="G7" s="183"/>
      <c r="H7" s="183"/>
      <c r="I7" s="183"/>
      <c r="J7" s="183"/>
    </row>
    <row r="8" spans="1:11" s="195" customFormat="1" thickBot="1">
      <c r="A8" s="4"/>
      <c r="B8" s="143" t="s">
        <v>45</v>
      </c>
      <c r="C8" s="161" t="s">
        <v>53</v>
      </c>
      <c r="D8" s="182"/>
      <c r="E8" s="182"/>
      <c r="F8" s="182"/>
      <c r="G8" s="182"/>
      <c r="H8" s="182"/>
      <c r="I8" s="182"/>
      <c r="J8" s="182"/>
    </row>
    <row r="9" spans="1:11" s="195" customFormat="1" thickBot="1">
      <c r="A9" s="4"/>
      <c r="B9" s="142" t="s">
        <v>46</v>
      </c>
      <c r="C9" s="162" t="s">
        <v>54</v>
      </c>
      <c r="D9" s="183"/>
      <c r="E9" s="183"/>
      <c r="F9" s="183"/>
      <c r="G9" s="183"/>
      <c r="H9" s="183"/>
      <c r="I9" s="183"/>
      <c r="J9" s="183"/>
    </row>
    <row r="10" spans="1:11" s="195" customFormat="1" thickBot="1">
      <c r="A10" s="4"/>
      <c r="B10" s="143" t="s">
        <v>47</v>
      </c>
      <c r="C10" s="161" t="s">
        <v>55</v>
      </c>
      <c r="D10" s="182">
        <v>4259</v>
      </c>
      <c r="E10" s="182">
        <v>-6867</v>
      </c>
      <c r="F10" s="182">
        <v>-6341</v>
      </c>
      <c r="G10" s="182">
        <v>-15859</v>
      </c>
      <c r="H10" s="182">
        <v>-827</v>
      </c>
      <c r="I10" s="182">
        <v>-12821</v>
      </c>
      <c r="J10" s="182">
        <v>-15580</v>
      </c>
    </row>
    <row r="11" spans="1:11" s="195" customFormat="1" ht="14">
      <c r="A11" s="4"/>
      <c r="B11" s="289" t="s">
        <v>164</v>
      </c>
      <c r="C11" s="290"/>
      <c r="D11" s="290"/>
      <c r="E11" s="290"/>
      <c r="F11" s="290"/>
      <c r="G11" s="290"/>
      <c r="H11" s="290"/>
      <c r="I11" s="290"/>
      <c r="J11" s="291"/>
    </row>
    <row r="12" spans="1:11" s="195" customFormat="1" ht="14">
      <c r="A12" s="4"/>
      <c r="B12" s="148" t="s">
        <v>48</v>
      </c>
      <c r="C12" s="163"/>
      <c r="D12" s="184">
        <v>43796</v>
      </c>
      <c r="E12" s="184">
        <v>82994</v>
      </c>
      <c r="F12" s="184">
        <v>124353</v>
      </c>
      <c r="G12" s="184">
        <v>167149</v>
      </c>
      <c r="H12" s="184">
        <v>41693</v>
      </c>
      <c r="I12" s="184">
        <v>98526</v>
      </c>
      <c r="J12" s="184">
        <v>112277</v>
      </c>
    </row>
    <row r="13" spans="1:11" s="195" customFormat="1" thickBot="1">
      <c r="A13" s="4"/>
      <c r="B13" s="142" t="s">
        <v>56</v>
      </c>
      <c r="C13" s="142"/>
      <c r="D13" s="185"/>
      <c r="E13" s="185"/>
      <c r="F13" s="185"/>
      <c r="G13" s="185"/>
      <c r="H13" s="185"/>
      <c r="I13" s="185"/>
      <c r="J13" s="185"/>
    </row>
    <row r="14" spans="1:11" s="195" customFormat="1" thickBot="1">
      <c r="A14" s="4"/>
      <c r="B14" s="143" t="s">
        <v>57</v>
      </c>
      <c r="C14" s="161" t="s">
        <v>58</v>
      </c>
      <c r="D14" s="182">
        <v>0</v>
      </c>
      <c r="E14" s="182">
        <v>0</v>
      </c>
      <c r="F14" s="182">
        <v>0</v>
      </c>
      <c r="G14" s="182">
        <v>0</v>
      </c>
      <c r="H14" s="182">
        <v>0</v>
      </c>
      <c r="I14" s="182">
        <v>0</v>
      </c>
      <c r="J14" s="182">
        <v>0</v>
      </c>
    </row>
    <row r="15" spans="1:11" s="195" customFormat="1" thickBot="1">
      <c r="A15" s="4"/>
      <c r="B15" s="142" t="s">
        <v>59</v>
      </c>
      <c r="C15" s="162" t="s">
        <v>60</v>
      </c>
      <c r="D15" s="183">
        <v>0</v>
      </c>
      <c r="E15" s="183">
        <v>0</v>
      </c>
      <c r="F15" s="183">
        <v>0</v>
      </c>
      <c r="G15" s="183">
        <v>0</v>
      </c>
      <c r="H15" s="183">
        <v>0</v>
      </c>
      <c r="I15" s="183">
        <v>0</v>
      </c>
      <c r="J15" s="183">
        <v>0</v>
      </c>
    </row>
    <row r="16" spans="1:11" s="195" customFormat="1" thickBot="1">
      <c r="A16" s="4"/>
      <c r="B16" s="143" t="s">
        <v>61</v>
      </c>
      <c r="C16" s="161" t="s">
        <v>62</v>
      </c>
      <c r="D16" s="182">
        <v>0</v>
      </c>
      <c r="E16" s="182">
        <v>0</v>
      </c>
      <c r="F16" s="182">
        <v>0</v>
      </c>
      <c r="G16" s="182">
        <v>0</v>
      </c>
      <c r="H16" s="182">
        <v>0</v>
      </c>
      <c r="I16" s="182">
        <v>0</v>
      </c>
      <c r="J16" s="182">
        <v>0</v>
      </c>
    </row>
    <row r="17" spans="1:10" s="195" customFormat="1" thickBot="1">
      <c r="A17" s="4"/>
      <c r="B17" s="142" t="s">
        <v>63</v>
      </c>
      <c r="C17" s="162" t="s">
        <v>64</v>
      </c>
      <c r="D17" s="183">
        <v>37014</v>
      </c>
      <c r="E17" s="183">
        <v>74280</v>
      </c>
      <c r="F17" s="183">
        <v>112098</v>
      </c>
      <c r="G17" s="183">
        <v>150057</v>
      </c>
      <c r="H17" s="183">
        <v>37752</v>
      </c>
      <c r="I17" s="183">
        <v>73299</v>
      </c>
      <c r="J17" s="183">
        <v>85751</v>
      </c>
    </row>
    <row r="18" spans="1:10" s="195" customFormat="1" thickBot="1">
      <c r="A18" s="4"/>
      <c r="B18" s="143" t="s">
        <v>65</v>
      </c>
      <c r="C18" s="161" t="s">
        <v>66</v>
      </c>
      <c r="D18" s="182">
        <v>94</v>
      </c>
      <c r="E18" s="182">
        <v>183</v>
      </c>
      <c r="F18" s="182">
        <v>282</v>
      </c>
      <c r="G18" s="182">
        <v>380</v>
      </c>
      <c r="H18" s="182">
        <v>77</v>
      </c>
      <c r="I18" s="182">
        <v>140</v>
      </c>
      <c r="J18" s="182">
        <v>167</v>
      </c>
    </row>
    <row r="19" spans="1:10" s="195" customFormat="1" thickBot="1">
      <c r="A19" s="4"/>
      <c r="B19" s="142" t="s">
        <v>67</v>
      </c>
      <c r="C19" s="142"/>
      <c r="D19" s="183">
        <v>6688</v>
      </c>
      <c r="E19" s="183">
        <v>8531</v>
      </c>
      <c r="F19" s="183">
        <v>11973</v>
      </c>
      <c r="G19" s="183">
        <v>16712</v>
      </c>
      <c r="H19" s="183">
        <v>3864</v>
      </c>
      <c r="I19" s="183">
        <v>25087</v>
      </c>
      <c r="J19" s="183">
        <v>26359</v>
      </c>
    </row>
    <row r="20" spans="1:10" s="195" customFormat="1" ht="14">
      <c r="A20" s="4"/>
      <c r="B20" s="148" t="s">
        <v>49</v>
      </c>
      <c r="C20" s="166"/>
      <c r="D20" s="184">
        <v>39537</v>
      </c>
      <c r="E20" s="184">
        <v>89861</v>
      </c>
      <c r="F20" s="184">
        <v>130694</v>
      </c>
      <c r="G20" s="184">
        <v>183008</v>
      </c>
      <c r="H20" s="184">
        <v>42520</v>
      </c>
      <c r="I20" s="184">
        <v>111347</v>
      </c>
      <c r="J20" s="184">
        <v>127857</v>
      </c>
    </row>
    <row r="21" spans="1:10" s="195" customFormat="1" thickBot="1">
      <c r="A21" s="4"/>
      <c r="B21" s="142" t="s">
        <v>56</v>
      </c>
      <c r="C21" s="142"/>
      <c r="D21" s="185"/>
      <c r="E21" s="185"/>
      <c r="F21" s="185"/>
      <c r="G21" s="185"/>
      <c r="H21" s="185"/>
      <c r="I21" s="185"/>
      <c r="J21" s="185"/>
    </row>
    <row r="22" spans="1:10" s="195" customFormat="1" thickBot="1">
      <c r="A22" s="4"/>
      <c r="B22" s="143" t="s">
        <v>68</v>
      </c>
      <c r="C22" s="161" t="s">
        <v>69</v>
      </c>
      <c r="D22" s="182">
        <v>556</v>
      </c>
      <c r="E22" s="182">
        <v>1244</v>
      </c>
      <c r="F22" s="182">
        <v>1844</v>
      </c>
      <c r="G22" s="182">
        <v>2612</v>
      </c>
      <c r="H22" s="182">
        <v>569</v>
      </c>
      <c r="I22" s="182">
        <v>1277</v>
      </c>
      <c r="J22" s="182">
        <v>1475</v>
      </c>
    </row>
    <row r="23" spans="1:10" s="195" customFormat="1" thickBot="1">
      <c r="A23" s="4"/>
      <c r="B23" s="142" t="s">
        <v>70</v>
      </c>
      <c r="C23" s="162" t="s">
        <v>71</v>
      </c>
      <c r="D23" s="183">
        <v>280</v>
      </c>
      <c r="E23" s="183">
        <v>557</v>
      </c>
      <c r="F23" s="183">
        <v>830</v>
      </c>
      <c r="G23" s="183">
        <v>1141</v>
      </c>
      <c r="H23" s="183">
        <v>286</v>
      </c>
      <c r="I23" s="183">
        <v>568</v>
      </c>
      <c r="J23" s="183">
        <v>672</v>
      </c>
    </row>
    <row r="24" spans="1:10" s="195" customFormat="1" thickBot="1">
      <c r="A24" s="4"/>
      <c r="B24" s="143" t="s">
        <v>72</v>
      </c>
      <c r="C24" s="161" t="s">
        <v>73</v>
      </c>
      <c r="D24" s="182">
        <v>37627</v>
      </c>
      <c r="E24" s="182">
        <v>85180</v>
      </c>
      <c r="F24" s="182">
        <v>123459</v>
      </c>
      <c r="G24" s="182">
        <v>172284</v>
      </c>
      <c r="H24" s="182">
        <v>40098</v>
      </c>
      <c r="I24" s="182">
        <v>103407</v>
      </c>
      <c r="J24" s="182">
        <v>118386</v>
      </c>
    </row>
    <row r="25" spans="1:10" s="195" customFormat="1" thickBot="1">
      <c r="A25" s="4"/>
      <c r="B25" s="142" t="s">
        <v>74</v>
      </c>
      <c r="C25" s="162" t="s">
        <v>75</v>
      </c>
      <c r="D25" s="183">
        <v>0</v>
      </c>
      <c r="E25" s="183">
        <v>0</v>
      </c>
      <c r="F25" s="183">
        <v>0</v>
      </c>
      <c r="G25" s="183">
        <v>0</v>
      </c>
      <c r="H25" s="183">
        <v>0</v>
      </c>
      <c r="I25" s="183">
        <v>0</v>
      </c>
      <c r="J25" s="183">
        <v>0</v>
      </c>
    </row>
    <row r="26" spans="1:10" s="195" customFormat="1" thickBot="1">
      <c r="A26" s="4"/>
      <c r="B26" s="143" t="s">
        <v>76</v>
      </c>
      <c r="C26" s="161" t="s">
        <v>77</v>
      </c>
      <c r="D26" s="182">
        <v>595</v>
      </c>
      <c r="E26" s="182">
        <v>1406</v>
      </c>
      <c r="F26" s="182">
        <v>1941</v>
      </c>
      <c r="G26" s="182">
        <v>2612</v>
      </c>
      <c r="H26" s="182">
        <v>1109</v>
      </c>
      <c r="I26" s="182">
        <v>5165</v>
      </c>
      <c r="J26" s="182">
        <v>5951</v>
      </c>
    </row>
    <row r="27" spans="1:10" s="195" customFormat="1" thickBot="1">
      <c r="A27" s="4"/>
      <c r="B27" s="142" t="s">
        <v>78</v>
      </c>
      <c r="C27" s="162" t="s">
        <v>79</v>
      </c>
      <c r="D27" s="183">
        <v>41</v>
      </c>
      <c r="E27" s="183">
        <v>60</v>
      </c>
      <c r="F27" s="183">
        <v>85</v>
      </c>
      <c r="G27" s="183">
        <v>108</v>
      </c>
      <c r="H27" s="183">
        <v>27</v>
      </c>
      <c r="I27" s="183">
        <v>49</v>
      </c>
      <c r="J27" s="183">
        <v>52</v>
      </c>
    </row>
    <row r="28" spans="1:10" s="195" customFormat="1" thickBot="1">
      <c r="A28" s="4"/>
      <c r="B28" s="143" t="s">
        <v>80</v>
      </c>
      <c r="C28" s="161" t="s">
        <v>81</v>
      </c>
      <c r="D28" s="182">
        <v>0</v>
      </c>
      <c r="E28" s="182">
        <v>0</v>
      </c>
      <c r="F28" s="182">
        <v>0</v>
      </c>
      <c r="G28" s="182">
        <v>0</v>
      </c>
      <c r="H28" s="182">
        <v>0</v>
      </c>
      <c r="I28" s="182">
        <v>0</v>
      </c>
      <c r="J28" s="182">
        <v>0</v>
      </c>
    </row>
    <row r="29" spans="1:10" s="47" customFormat="1" thickBot="1">
      <c r="A29" s="14"/>
      <c r="B29" s="164" t="s">
        <v>67</v>
      </c>
      <c r="C29" s="162"/>
      <c r="D29" s="183">
        <v>438</v>
      </c>
      <c r="E29" s="183">
        <v>1414</v>
      </c>
      <c r="F29" s="183">
        <v>2535</v>
      </c>
      <c r="G29" s="183">
        <v>4251</v>
      </c>
      <c r="H29" s="183">
        <v>431</v>
      </c>
      <c r="I29" s="183">
        <v>881</v>
      </c>
      <c r="J29" s="183">
        <v>1321</v>
      </c>
    </row>
    <row r="30" spans="1:10" s="190" customFormat="1" ht="14">
      <c r="A30" s="14"/>
      <c r="B30" s="186" t="s">
        <v>82</v>
      </c>
      <c r="C30" s="192"/>
      <c r="D30" s="188">
        <v>43068</v>
      </c>
      <c r="E30" s="188">
        <v>48693</v>
      </c>
      <c r="F30" s="188">
        <v>52445</v>
      </c>
      <c r="G30" s="188">
        <v>55024</v>
      </c>
      <c r="H30" s="188">
        <v>55025</v>
      </c>
      <c r="I30" s="188">
        <v>68855</v>
      </c>
      <c r="J30" s="188">
        <v>68859</v>
      </c>
    </row>
    <row r="31" spans="1:10">
      <c r="A31" s="14"/>
    </row>
    <row r="32" spans="1:10">
      <c r="A32" s="14"/>
    </row>
    <row r="33" spans="1:1">
      <c r="A33" s="14"/>
    </row>
    <row r="34" spans="1:1">
      <c r="A34" s="14"/>
    </row>
  </sheetData>
  <mergeCells count="6">
    <mergeCell ref="B11:J11"/>
    <mergeCell ref="B2:I2"/>
    <mergeCell ref="B3:B4"/>
    <mergeCell ref="C3:C4"/>
    <mergeCell ref="D3:G3"/>
    <mergeCell ref="H3:J3"/>
  </mergeCells>
  <hyperlinks>
    <hyperlink ref="A1" location="Indice!B8"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2020-12-03T23:00:00+00:00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D69597EF-175A-4344-B6BA-1563E169B6F7}"/>
</file>

<file path=customXml/itemProps2.xml><?xml version="1.0" encoding="utf-8"?>
<ds:datastoreItem xmlns:ds="http://schemas.openxmlformats.org/officeDocument/2006/customXml" ds:itemID="{7CF8F7BE-3C67-4896-AECE-81E3BFDAF727}">
  <ds:schemaRefs>
    <ds:schemaRef ds:uri="http://schemas.microsoft.com/sharepoint/v3/contenttype/forms"/>
  </ds:schemaRefs>
</ds:datastoreItem>
</file>

<file path=customXml/itemProps3.xml><?xml version="1.0" encoding="utf-8"?>
<ds:datastoreItem xmlns:ds="http://schemas.openxmlformats.org/officeDocument/2006/customXml" ds:itemID="{B3208035-E33E-4E9A-8C05-84BD86770084}">
  <ds:schemaRefs>
    <ds:schemaRef ds:uri="http://purl.org/dc/terms/"/>
    <ds:schemaRef ds:uri="http://www.w3.org/XML/1998/namespace"/>
    <ds:schemaRef ds:uri="http://schemas.microsoft.com/office/2006/metadata/properties"/>
    <ds:schemaRef ds:uri="25d85ab0-3809-4eca-a8fb-a26131ff49e9"/>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Indice</vt:lpstr>
      <vt:lpstr>Metodología</vt:lpstr>
      <vt:lpstr>1- Cuantías a excluir gasto </vt:lpstr>
      <vt:lpstr>2- Garantías</vt:lpstr>
      <vt:lpstr>3a- Educación-sanidad-empleo</vt:lpstr>
      <vt:lpstr>3b- Funciones COFOG</vt:lpstr>
      <vt:lpstr>4-Medidas Hacienda ex-post</vt:lpstr>
      <vt:lpstr>5- Medidas Estado y SS</vt:lpstr>
      <vt:lpstr>6- CCAA </vt:lpstr>
      <vt:lpstr>7- EELL </vt:lpstr>
      <vt:lpstr>A.8 Todas</vt:lpstr>
      <vt:lpstr>A.9.1 Todas</vt:lpstr>
      <vt:lpstr>A9.2 Central</vt:lpstr>
      <vt:lpstr>A9.3 CCAA</vt:lpstr>
      <vt:lpstr>A9.4 CCLL</vt:lpstr>
      <vt:lpstr>A9.5 SS</vt:lpstr>
      <vt:lpstr>'1- Cuantías a excluir gasto '!Área_de_impresión</vt:lpstr>
      <vt:lpstr>'2- Garantías'!Área_de_impresión</vt:lpstr>
      <vt:lpstr>'3a- Educación-sanidad-empleo'!Área_de_impresión</vt:lpstr>
      <vt:lpstr>'4-Medidas Hacienda ex-post'!Área_de_impresión</vt:lpstr>
      <vt:lpstr>'5- Medidas Estado y SS'!Área_de_impresión</vt:lpstr>
      <vt:lpstr>'4-Medidas Hacienda ex-post'!Títulos_a_imprimir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Tablas_DBP 2021_Anexos</dc:title>
  <dc:creator/>
  <cp:lastModifiedBy>SGCIEF</cp:lastModifiedBy>
  <cp:lastPrinted>2019-10-14T08:44:13Z</cp:lastPrinted>
  <dcterms:created xsi:type="dcterms:W3CDTF">2013-10-07T14:40:17Z</dcterms:created>
  <dcterms:modified xsi:type="dcterms:W3CDTF">2021-01-22T14:02:49Z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197000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MinhacPais">
    <vt:lpwstr/>
  </property>
  <property fmtid="{D5CDD505-2E9C-101B-9397-08002B2CF9AE}" pid="14" name="TemplateUrl">
    <vt:lpwstr/>
  </property>
  <property fmtid="{D5CDD505-2E9C-101B-9397-08002B2CF9AE}" pid="15" name="MinhacClave">
    <vt:lpwstr/>
  </property>
  <property fmtid="{D5CDD505-2E9C-101B-9397-08002B2CF9AE}" pid="16" name="MinhacCategoriasPrensa">
    <vt:lpwstr/>
  </property>
  <property fmtid="{D5CDD505-2E9C-101B-9397-08002B2CF9AE}" pid="17" name="MinhacCategoriasNormas">
    <vt:lpwstr/>
  </property>
</Properties>
</file>